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Y\Documents\2020\CONAC\SEGUNDO TRIMESTRE 2020\"/>
    </mc:Choice>
  </mc:AlternateContent>
  <xr:revisionPtr revIDLastSave="0" documentId="8_{E6C511AE-980D-4287-8B35-EC6DE5F3EAC6}" xr6:coauthVersionLast="45" xr6:coauthVersionMax="45" xr10:uidLastSave="{00000000-0000-0000-0000-000000000000}"/>
  <bookViews>
    <workbookView xWindow="-120" yWindow="-120" windowWidth="19800" windowHeight="11760" xr2:uid="{FE8DA26F-999D-4ADA-81A5-6D3E6505A70C}"/>
  </bookViews>
  <sheets>
    <sheet name="INV MUE (2)" sheetId="1" r:id="rId1"/>
  </sheets>
  <externalReferences>
    <externalReference r:id="rId2"/>
    <externalReference r:id="rId3"/>
  </externalReferences>
  <definedNames>
    <definedName name="_xlnm._FilterDatabase" localSheetId="0" hidden="1">'INV MUE (2)'!$B$13:$Y$574</definedName>
    <definedName name="_xlnm.Print_Area" localSheetId="0">'INV MUE (2)'!$A$1:$Z$591</definedName>
    <definedName name="DDD" localSheetId="0">#REF!</definedName>
    <definedName name="DDD">#REF!</definedName>
    <definedName name="depreciacion" localSheetId="0">#REF!</definedName>
    <definedName name="depreciacion">#REF!</definedName>
    <definedName name="DFG" localSheetId="0">[1]Tablas!#REF!</definedName>
    <definedName name="DFG">[1]Tablas!#REF!</definedName>
    <definedName name="ESTADO" localSheetId="0">[2]Tablas!#REF!</definedName>
    <definedName name="ESTADO">[2]Tablas!#REF!</definedName>
    <definedName name="eter" localSheetId="0">#REF!</definedName>
    <definedName name="eter">#REF!</definedName>
    <definedName name="EVHP" localSheetId="0">[1]Tablas!#REF!</definedName>
    <definedName name="EVHP">[1]Tablas!#REF!</definedName>
    <definedName name="EWW" localSheetId="0">[1]Tablas!#REF!</definedName>
    <definedName name="EWW">[1]Tablas!#REF!</definedName>
    <definedName name="FF" localSheetId="0">[1]Tablas!#REF!</definedName>
    <definedName name="FF">[1]Tablas!#REF!</definedName>
    <definedName name="GH" localSheetId="0">[1]Tablas!#REF!</definedName>
    <definedName name="GH">[1]Tablas!#REF!</definedName>
    <definedName name="HHH" localSheetId="0">[1]Tablas!#REF!</definedName>
    <definedName name="HHH">[1]Tablas!#REF!</definedName>
    <definedName name="ISRA" localSheetId="0">[2]Tablas!#REF!</definedName>
    <definedName name="ISRA">[2]Tablas!#REF!</definedName>
    <definedName name="JKLJ" localSheetId="0">#REF!</definedName>
    <definedName name="JKLJ">#REF!</definedName>
    <definedName name="KJK" localSheetId="0">#REF!</definedName>
    <definedName name="KJK">#REF!</definedName>
    <definedName name="KJL" localSheetId="0">#REF!</definedName>
    <definedName name="KJL">#REF!</definedName>
    <definedName name="M" localSheetId="0">[1]Tablas!#REF!</definedName>
    <definedName name="M">[1]Tablas!#REF!</definedName>
    <definedName name="NM" localSheetId="0">[1]Tablas!#REF!</definedName>
    <definedName name="NM">[1]Tablas!#REF!</definedName>
    <definedName name="PROP" localSheetId="0">[2]Tablas!#REF!</definedName>
    <definedName name="PROP">[2]Tablas!#REF!</definedName>
    <definedName name="RYTY" localSheetId="0">#REF!</definedName>
    <definedName name="RYTY">#REF!</definedName>
    <definedName name="SUBA" localSheetId="0">[2]Tablas!#REF!</definedName>
    <definedName name="SUBA">[2]Tablas!#REF!</definedName>
    <definedName name="_xlnm.Print_Titles" localSheetId="0">'INV MUE (2)'!$1:$13</definedName>
    <definedName name="TRY" localSheetId="0">[1]Tablas!#REF!</definedName>
    <definedName name="TRY">[1]Tablas!#REF!</definedName>
    <definedName name="USMO" localSheetId="0">#REF!</definedName>
    <definedName name="USM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62" i="1" l="1"/>
  <c r="W560" i="1" l="1"/>
  <c r="X560" i="1" s="1"/>
  <c r="W561" i="1"/>
  <c r="X561" i="1" s="1"/>
  <c r="W566" i="1"/>
  <c r="X566" i="1" s="1"/>
  <c r="W565" i="1"/>
  <c r="X565" i="1" s="1"/>
  <c r="W564" i="1"/>
  <c r="X564" i="1" s="1"/>
  <c r="W559" i="1"/>
  <c r="X559" i="1" s="1"/>
  <c r="W558" i="1"/>
  <c r="X558" i="1" s="1"/>
  <c r="W557" i="1"/>
  <c r="X557" i="1" s="1"/>
  <c r="W556" i="1"/>
  <c r="X556" i="1" s="1"/>
  <c r="W555" i="1"/>
  <c r="X555" i="1" s="1"/>
  <c r="W554" i="1"/>
  <c r="X554" i="1" s="1"/>
  <c r="W553" i="1"/>
  <c r="X553" i="1" s="1"/>
  <c r="W552" i="1"/>
  <c r="X552" i="1" s="1"/>
  <c r="W551" i="1"/>
  <c r="X551" i="1" s="1"/>
  <c r="W550" i="1"/>
  <c r="X550" i="1" s="1"/>
  <c r="W549" i="1"/>
  <c r="X549" i="1" s="1"/>
  <c r="W548" i="1"/>
  <c r="X548" i="1" s="1"/>
  <c r="W547" i="1"/>
  <c r="X547" i="1" s="1"/>
  <c r="W546" i="1"/>
  <c r="X546" i="1" s="1"/>
  <c r="W545" i="1"/>
  <c r="X545" i="1" s="1"/>
  <c r="W544" i="1"/>
  <c r="X544" i="1" s="1"/>
  <c r="W543" i="1"/>
  <c r="X543" i="1" s="1"/>
  <c r="W542" i="1"/>
  <c r="X542" i="1" s="1"/>
  <c r="W541" i="1"/>
  <c r="X541" i="1" s="1"/>
  <c r="W525" i="1"/>
  <c r="X525" i="1" s="1"/>
  <c r="W524" i="1"/>
  <c r="X524" i="1" s="1"/>
  <c r="W523" i="1"/>
  <c r="X523" i="1" s="1"/>
  <c r="W518" i="1"/>
  <c r="X518" i="1" s="1"/>
  <c r="W517" i="1"/>
  <c r="X517" i="1" s="1"/>
  <c r="W516" i="1"/>
  <c r="X516" i="1" s="1"/>
  <c r="W515" i="1"/>
  <c r="X515" i="1" s="1"/>
  <c r="W514" i="1"/>
  <c r="X514" i="1" s="1"/>
  <c r="W513" i="1"/>
  <c r="X513" i="1" s="1"/>
  <c r="W512" i="1"/>
  <c r="X512" i="1" s="1"/>
  <c r="W511" i="1"/>
  <c r="X511" i="1" s="1"/>
  <c r="W510" i="1"/>
  <c r="X510" i="1" s="1"/>
  <c r="W509" i="1"/>
  <c r="X509" i="1" s="1"/>
  <c r="W508" i="1"/>
  <c r="X508" i="1" s="1"/>
  <c r="W507" i="1"/>
  <c r="X507" i="1" s="1"/>
  <c r="W506" i="1"/>
  <c r="X506" i="1" s="1"/>
  <c r="W505" i="1"/>
  <c r="X505" i="1" s="1"/>
  <c r="W504" i="1"/>
  <c r="X504" i="1" s="1"/>
  <c r="W503" i="1"/>
  <c r="X503" i="1" s="1"/>
  <c r="W502" i="1"/>
  <c r="X502" i="1" s="1"/>
  <c r="W501" i="1"/>
  <c r="X501" i="1" s="1"/>
  <c r="W500" i="1"/>
  <c r="X500" i="1" s="1"/>
  <c r="W499" i="1"/>
  <c r="X499" i="1" s="1"/>
  <c r="W498" i="1"/>
  <c r="X498" i="1" s="1"/>
  <c r="W497" i="1"/>
  <c r="X497" i="1" s="1"/>
  <c r="W496" i="1"/>
  <c r="X496" i="1" s="1"/>
  <c r="W478" i="1"/>
  <c r="X478" i="1" s="1"/>
  <c r="W469" i="1"/>
  <c r="X469" i="1" s="1"/>
  <c r="W468" i="1"/>
  <c r="X468" i="1" s="1"/>
  <c r="W467" i="1"/>
  <c r="X467" i="1" s="1"/>
  <c r="W466" i="1"/>
  <c r="X466" i="1" s="1"/>
  <c r="W458" i="1"/>
  <c r="X458" i="1" s="1"/>
  <c r="W436" i="1"/>
  <c r="X436" i="1" s="1"/>
  <c r="W435" i="1"/>
  <c r="X435" i="1" s="1"/>
  <c r="W434" i="1"/>
  <c r="X434" i="1" s="1"/>
  <c r="W433" i="1"/>
  <c r="X433" i="1" s="1"/>
  <c r="W430" i="1"/>
  <c r="X430" i="1" s="1"/>
  <c r="W429" i="1"/>
  <c r="X429" i="1" s="1"/>
  <c r="W428" i="1"/>
  <c r="X428" i="1" s="1"/>
  <c r="W427" i="1"/>
  <c r="X427" i="1" s="1"/>
  <c r="W426" i="1"/>
  <c r="X426" i="1" s="1"/>
  <c r="W425" i="1"/>
  <c r="X425" i="1" s="1"/>
  <c r="W424" i="1"/>
  <c r="X424" i="1" s="1"/>
  <c r="W423" i="1"/>
  <c r="X423" i="1" s="1"/>
  <c r="W422" i="1"/>
  <c r="X422" i="1" s="1"/>
  <c r="W421" i="1"/>
  <c r="X421" i="1" s="1"/>
  <c r="W420" i="1"/>
  <c r="X420" i="1" s="1"/>
  <c r="W419" i="1"/>
  <c r="X419" i="1" s="1"/>
  <c r="W418" i="1"/>
  <c r="X418" i="1" s="1"/>
  <c r="W417" i="1"/>
  <c r="X417" i="1" s="1"/>
  <c r="W416" i="1"/>
  <c r="X416" i="1" s="1"/>
  <c r="W415" i="1"/>
  <c r="X415" i="1" s="1"/>
  <c r="W414" i="1"/>
  <c r="X414" i="1" s="1"/>
  <c r="W413" i="1"/>
  <c r="X413" i="1" s="1"/>
  <c r="W412" i="1"/>
  <c r="X412" i="1" s="1"/>
  <c r="W411" i="1"/>
  <c r="X411" i="1" s="1"/>
  <c r="W410" i="1"/>
  <c r="X410" i="1" s="1"/>
  <c r="W409" i="1"/>
  <c r="X409" i="1" s="1"/>
  <c r="W408" i="1"/>
  <c r="X408" i="1" s="1"/>
  <c r="W407" i="1"/>
  <c r="X407" i="1" s="1"/>
  <c r="W406" i="1"/>
  <c r="X406" i="1" s="1"/>
  <c r="W405" i="1"/>
  <c r="X405" i="1" s="1"/>
  <c r="W404" i="1"/>
  <c r="X404" i="1" s="1"/>
  <c r="W403" i="1"/>
  <c r="X403" i="1" s="1"/>
  <c r="W402" i="1"/>
  <c r="X402" i="1" s="1"/>
  <c r="W401" i="1"/>
  <c r="X401" i="1" s="1"/>
  <c r="W400" i="1"/>
  <c r="X400" i="1" s="1"/>
  <c r="W399" i="1"/>
  <c r="X399" i="1" s="1"/>
  <c r="W398" i="1"/>
  <c r="X398" i="1" s="1"/>
  <c r="W397" i="1"/>
  <c r="X397" i="1" s="1"/>
  <c r="W396" i="1"/>
  <c r="X396" i="1" s="1"/>
  <c r="W395" i="1"/>
  <c r="X395" i="1" s="1"/>
  <c r="W394" i="1"/>
  <c r="X394" i="1" s="1"/>
  <c r="W393" i="1"/>
  <c r="X393" i="1" s="1"/>
  <c r="W392" i="1"/>
  <c r="X392" i="1" s="1"/>
  <c r="W391" i="1"/>
  <c r="X391" i="1" s="1"/>
  <c r="W390" i="1"/>
  <c r="X390" i="1" s="1"/>
  <c r="W389" i="1"/>
  <c r="X389" i="1" s="1"/>
  <c r="W388" i="1"/>
  <c r="X388" i="1" s="1"/>
  <c r="W387" i="1"/>
  <c r="X387" i="1" s="1"/>
  <c r="W386" i="1"/>
  <c r="X386" i="1" s="1"/>
  <c r="W385" i="1"/>
  <c r="X385" i="1" s="1"/>
  <c r="W384" i="1"/>
  <c r="X384" i="1" s="1"/>
  <c r="W383" i="1"/>
  <c r="X383" i="1" s="1"/>
  <c r="W382" i="1"/>
  <c r="X382" i="1" s="1"/>
  <c r="W381" i="1"/>
  <c r="X381" i="1" s="1"/>
  <c r="W380" i="1"/>
  <c r="X380" i="1" s="1"/>
  <c r="W379" i="1"/>
  <c r="X379" i="1" s="1"/>
  <c r="W378" i="1"/>
  <c r="X378" i="1" s="1"/>
  <c r="W377" i="1"/>
  <c r="X377" i="1" s="1"/>
  <c r="W376" i="1"/>
  <c r="X376" i="1" s="1"/>
  <c r="W375" i="1"/>
  <c r="X375" i="1" s="1"/>
  <c r="W374" i="1"/>
  <c r="X374" i="1" s="1"/>
  <c r="W373" i="1"/>
  <c r="X373" i="1" s="1"/>
  <c r="W372" i="1"/>
  <c r="X372" i="1" s="1"/>
  <c r="W371" i="1"/>
  <c r="X371" i="1" s="1"/>
  <c r="W370" i="1"/>
  <c r="X370" i="1" s="1"/>
  <c r="W369" i="1"/>
  <c r="X369" i="1" s="1"/>
  <c r="W368" i="1"/>
  <c r="X368" i="1" s="1"/>
  <c r="W367" i="1"/>
  <c r="X367" i="1" s="1"/>
  <c r="W366" i="1"/>
  <c r="X366" i="1" s="1"/>
  <c r="W365" i="1"/>
  <c r="X365" i="1" s="1"/>
  <c r="W364" i="1"/>
  <c r="X364" i="1" s="1"/>
  <c r="W363" i="1"/>
  <c r="X363" i="1" s="1"/>
  <c r="W362" i="1"/>
  <c r="X362" i="1" s="1"/>
  <c r="W361" i="1"/>
  <c r="X361" i="1" s="1"/>
  <c r="W360" i="1"/>
  <c r="X360" i="1" s="1"/>
  <c r="W330" i="1"/>
  <c r="X330" i="1" s="1"/>
  <c r="W329" i="1"/>
  <c r="X329" i="1" s="1"/>
  <c r="W327" i="1"/>
  <c r="X327" i="1" s="1"/>
  <c r="W320" i="1"/>
  <c r="X320" i="1" s="1"/>
  <c r="W299" i="1"/>
  <c r="X299" i="1" s="1"/>
  <c r="W298" i="1"/>
  <c r="X298" i="1" s="1"/>
  <c r="W293" i="1"/>
  <c r="X293" i="1" s="1"/>
  <c r="W292" i="1"/>
  <c r="X292" i="1" s="1"/>
  <c r="W288" i="1"/>
  <c r="X288" i="1" s="1"/>
  <c r="W287" i="1"/>
  <c r="X287" i="1" s="1"/>
  <c r="W286" i="1"/>
  <c r="X286" i="1" s="1"/>
  <c r="W285" i="1"/>
  <c r="X285" i="1" s="1"/>
  <c r="W284" i="1"/>
  <c r="X284" i="1" s="1"/>
  <c r="W283" i="1"/>
  <c r="X283" i="1" s="1"/>
  <c r="W282" i="1"/>
  <c r="X282" i="1" s="1"/>
  <c r="W281" i="1"/>
  <c r="X281" i="1" s="1"/>
  <c r="W99" i="1"/>
  <c r="X99" i="1" s="1"/>
  <c r="W98" i="1"/>
  <c r="X98" i="1" s="1"/>
  <c r="W96" i="1"/>
  <c r="X96" i="1" s="1"/>
  <c r="W95" i="1"/>
  <c r="X95" i="1" s="1"/>
  <c r="W62" i="1"/>
  <c r="X62" i="1" s="1"/>
  <c r="W359" i="1"/>
  <c r="X359" i="1" s="1"/>
  <c r="W358" i="1"/>
  <c r="X358" i="1" s="1"/>
  <c r="W357" i="1"/>
  <c r="X357" i="1" s="1"/>
  <c r="W356" i="1"/>
  <c r="X356" i="1" s="1"/>
  <c r="W355" i="1"/>
  <c r="X355" i="1" s="1"/>
  <c r="W354" i="1"/>
  <c r="X354" i="1" s="1"/>
  <c r="W353" i="1"/>
  <c r="X353" i="1" s="1"/>
  <c r="W352" i="1"/>
  <c r="X352" i="1" s="1"/>
  <c r="W351" i="1"/>
  <c r="X351" i="1" s="1"/>
  <c r="W350" i="1"/>
  <c r="X350" i="1" s="1"/>
  <c r="W349" i="1"/>
  <c r="X349" i="1" s="1"/>
  <c r="W348" i="1"/>
  <c r="X348" i="1" s="1"/>
  <c r="W347" i="1"/>
  <c r="X347" i="1" s="1"/>
  <c r="W290" i="1"/>
  <c r="X290" i="1" s="1"/>
  <c r="W254" i="1"/>
  <c r="X254" i="1" s="1"/>
  <c r="W253" i="1"/>
  <c r="X253" i="1" s="1"/>
  <c r="W252" i="1"/>
  <c r="X252" i="1" s="1"/>
  <c r="W251" i="1"/>
  <c r="X251" i="1" s="1"/>
  <c r="W249" i="1"/>
  <c r="X249" i="1" s="1"/>
  <c r="W248" i="1"/>
  <c r="X248" i="1" s="1"/>
  <c r="W247" i="1"/>
  <c r="X247" i="1" s="1"/>
  <c r="W246" i="1"/>
  <c r="X246" i="1" s="1"/>
  <c r="W18" i="1"/>
  <c r="X18" i="1" s="1"/>
  <c r="X567" i="1"/>
  <c r="W432" i="1"/>
  <c r="X432" i="1" s="1"/>
  <c r="W341" i="1"/>
  <c r="X341" i="1" s="1"/>
  <c r="W340" i="1"/>
  <c r="X340" i="1" s="1"/>
  <c r="W337" i="1"/>
  <c r="X337" i="1" s="1"/>
  <c r="W336" i="1"/>
  <c r="X336" i="1" s="1"/>
  <c r="W335" i="1"/>
  <c r="X335" i="1" s="1"/>
  <c r="W245" i="1"/>
  <c r="X245" i="1" s="1"/>
  <c r="W72" i="1"/>
  <c r="X72" i="1" s="1"/>
  <c r="W54" i="1"/>
  <c r="X54" i="1" s="1"/>
  <c r="W43" i="1"/>
  <c r="X43" i="1" s="1"/>
  <c r="W42" i="1"/>
  <c r="X42" i="1" s="1"/>
  <c r="W38" i="1"/>
  <c r="X38" i="1" s="1"/>
  <c r="X568" i="1"/>
  <c r="X563" i="1"/>
  <c r="W437" i="1"/>
  <c r="X437" i="1" s="1"/>
  <c r="W346" i="1"/>
  <c r="X346" i="1" s="1"/>
  <c r="W345" i="1"/>
  <c r="X345" i="1" s="1"/>
  <c r="W344" i="1"/>
  <c r="X344" i="1" s="1"/>
  <c r="W343" i="1"/>
  <c r="X343" i="1" s="1"/>
  <c r="W342" i="1"/>
  <c r="X342" i="1" s="1"/>
  <c r="W339" i="1"/>
  <c r="X339" i="1" s="1"/>
  <c r="W338" i="1"/>
  <c r="X338" i="1" s="1"/>
  <c r="W244" i="1"/>
  <c r="X244" i="1" s="1"/>
  <c r="W243" i="1"/>
  <c r="X243" i="1" s="1"/>
  <c r="W242" i="1"/>
  <c r="X242" i="1" s="1"/>
  <c r="W53" i="1"/>
  <c r="X53" i="1" s="1"/>
  <c r="W52" i="1"/>
  <c r="X52" i="1" s="1"/>
  <c r="W41" i="1"/>
  <c r="X41" i="1" s="1"/>
  <c r="W40" i="1"/>
  <c r="X40" i="1" s="1"/>
  <c r="W39" i="1"/>
  <c r="X39" i="1" s="1"/>
  <c r="W37" i="1"/>
  <c r="X37" i="1" s="1"/>
  <c r="W574" i="1"/>
  <c r="W573" i="1"/>
  <c r="X573" i="1" s="1"/>
  <c r="W572" i="1"/>
  <c r="X572" i="1" s="1"/>
  <c r="W571" i="1"/>
  <c r="X571" i="1" s="1"/>
  <c r="W570" i="1"/>
  <c r="X570" i="1" s="1"/>
  <c r="W569" i="1"/>
  <c r="X569" i="1" s="1"/>
  <c r="W540" i="1"/>
  <c r="X540" i="1" s="1"/>
  <c r="W539" i="1"/>
  <c r="X539" i="1" s="1"/>
  <c r="W538" i="1"/>
  <c r="X538" i="1" s="1"/>
  <c r="W537" i="1"/>
  <c r="X537" i="1" s="1"/>
  <c r="W536" i="1"/>
  <c r="X536" i="1" s="1"/>
  <c r="W535" i="1"/>
  <c r="X535" i="1" s="1"/>
  <c r="W534" i="1"/>
  <c r="X534" i="1" s="1"/>
  <c r="W533" i="1"/>
  <c r="X533" i="1" s="1"/>
  <c r="W532" i="1"/>
  <c r="X532" i="1" s="1"/>
  <c r="W531" i="1"/>
  <c r="X531" i="1" s="1"/>
  <c r="W530" i="1"/>
  <c r="X530" i="1" s="1"/>
  <c r="W529" i="1"/>
  <c r="X529" i="1" s="1"/>
  <c r="W528" i="1"/>
  <c r="X528" i="1" s="1"/>
  <c r="W527" i="1"/>
  <c r="X527" i="1" s="1"/>
  <c r="W526" i="1"/>
  <c r="X526" i="1" s="1"/>
  <c r="W522" i="1"/>
  <c r="X522" i="1" s="1"/>
  <c r="W521" i="1"/>
  <c r="X521" i="1" s="1"/>
  <c r="W520" i="1"/>
  <c r="X520" i="1" s="1"/>
  <c r="W519" i="1"/>
  <c r="X519" i="1" s="1"/>
  <c r="W493" i="1"/>
  <c r="X493" i="1" s="1"/>
  <c r="W484" i="1"/>
  <c r="X484" i="1" s="1"/>
  <c r="W483" i="1"/>
  <c r="X483" i="1" s="1"/>
  <c r="W482" i="1"/>
  <c r="X482" i="1" s="1"/>
  <c r="W481" i="1"/>
  <c r="X481" i="1" s="1"/>
  <c r="W464" i="1"/>
  <c r="X464" i="1" s="1"/>
  <c r="W460" i="1"/>
  <c r="X460" i="1" s="1"/>
  <c r="W457" i="1"/>
  <c r="X457" i="1" s="1"/>
  <c r="W456" i="1"/>
  <c r="X456" i="1" s="1"/>
  <c r="W454" i="1"/>
  <c r="X454" i="1" s="1"/>
  <c r="W453" i="1"/>
  <c r="X453" i="1" s="1"/>
  <c r="W438" i="1"/>
  <c r="X438" i="1" s="1"/>
  <c r="W431" i="1"/>
  <c r="X431" i="1" s="1"/>
  <c r="W326" i="1"/>
  <c r="X326" i="1" s="1"/>
  <c r="W314" i="1"/>
  <c r="X314" i="1" s="1"/>
  <c r="W313" i="1"/>
  <c r="X313" i="1" s="1"/>
  <c r="W312" i="1"/>
  <c r="X312" i="1" s="1"/>
  <c r="W291" i="1"/>
  <c r="X291" i="1" s="1"/>
  <c r="W274" i="1"/>
  <c r="X274" i="1" s="1"/>
  <c r="W273" i="1"/>
  <c r="X273" i="1" s="1"/>
  <c r="W272" i="1"/>
  <c r="X272" i="1" s="1"/>
  <c r="W271" i="1"/>
  <c r="X271" i="1" s="1"/>
  <c r="W270" i="1"/>
  <c r="X270" i="1" s="1"/>
  <c r="W269" i="1"/>
  <c r="X269" i="1" s="1"/>
  <c r="W268" i="1"/>
  <c r="X268" i="1" s="1"/>
  <c r="W267" i="1"/>
  <c r="X267" i="1" s="1"/>
  <c r="W266" i="1"/>
  <c r="X266" i="1" s="1"/>
  <c r="W265" i="1"/>
  <c r="X265" i="1" s="1"/>
  <c r="W264" i="1"/>
  <c r="X264" i="1" s="1"/>
  <c r="W263" i="1"/>
  <c r="X263" i="1" s="1"/>
  <c r="W262" i="1"/>
  <c r="X262" i="1" s="1"/>
  <c r="W261" i="1"/>
  <c r="X261" i="1" s="1"/>
  <c r="W260" i="1"/>
  <c r="X260" i="1" s="1"/>
  <c r="W259" i="1"/>
  <c r="X259" i="1" s="1"/>
  <c r="W258" i="1"/>
  <c r="X258" i="1" s="1"/>
  <c r="W257" i="1"/>
  <c r="X257" i="1" s="1"/>
  <c r="W256" i="1"/>
  <c r="X256" i="1" s="1"/>
  <c r="W255" i="1"/>
  <c r="X255" i="1" s="1"/>
  <c r="W241" i="1"/>
  <c r="X241" i="1" s="1"/>
  <c r="W240" i="1"/>
  <c r="X240" i="1" s="1"/>
  <c r="W239" i="1"/>
  <c r="X239" i="1" s="1"/>
  <c r="W238" i="1"/>
  <c r="X238" i="1" s="1"/>
  <c r="W237" i="1"/>
  <c r="X237" i="1" s="1"/>
  <c r="W236" i="1"/>
  <c r="X236" i="1" s="1"/>
  <c r="W235" i="1"/>
  <c r="X235" i="1" s="1"/>
  <c r="W234" i="1"/>
  <c r="X234" i="1" s="1"/>
  <c r="W233" i="1"/>
  <c r="X233" i="1" s="1"/>
  <c r="W232" i="1"/>
  <c r="X232" i="1" s="1"/>
  <c r="W231" i="1"/>
  <c r="X231" i="1" s="1"/>
  <c r="W230" i="1"/>
  <c r="X230" i="1" s="1"/>
  <c r="W229" i="1"/>
  <c r="X229" i="1" s="1"/>
  <c r="W228" i="1"/>
  <c r="X228" i="1" s="1"/>
  <c r="W227" i="1"/>
  <c r="X227" i="1" s="1"/>
  <c r="W226" i="1"/>
  <c r="X226" i="1" s="1"/>
  <c r="W225" i="1"/>
  <c r="X225" i="1" s="1"/>
  <c r="W224" i="1"/>
  <c r="X224" i="1" s="1"/>
  <c r="W223" i="1"/>
  <c r="X223" i="1" s="1"/>
  <c r="W218" i="1"/>
  <c r="X218" i="1" s="1"/>
  <c r="W217" i="1"/>
  <c r="X217" i="1" s="1"/>
  <c r="W216" i="1"/>
  <c r="X216" i="1" s="1"/>
  <c r="W215" i="1"/>
  <c r="X215" i="1" s="1"/>
  <c r="W214" i="1"/>
  <c r="X214" i="1" s="1"/>
  <c r="W213" i="1"/>
  <c r="X213" i="1" s="1"/>
  <c r="W212" i="1"/>
  <c r="X212" i="1" s="1"/>
  <c r="W211" i="1"/>
  <c r="X211" i="1" s="1"/>
  <c r="W210" i="1"/>
  <c r="X210" i="1" s="1"/>
  <c r="W209" i="1"/>
  <c r="X209" i="1" s="1"/>
  <c r="W208" i="1"/>
  <c r="X208" i="1" s="1"/>
  <c r="W207" i="1"/>
  <c r="X207" i="1" s="1"/>
  <c r="W206" i="1"/>
  <c r="X206" i="1" s="1"/>
  <c r="W205" i="1"/>
  <c r="X205" i="1" s="1"/>
  <c r="W204" i="1"/>
  <c r="X204" i="1" s="1"/>
  <c r="W203" i="1"/>
  <c r="X203" i="1" s="1"/>
  <c r="W202" i="1"/>
  <c r="X202" i="1" s="1"/>
  <c r="W201" i="1"/>
  <c r="X201" i="1" s="1"/>
  <c r="W200" i="1"/>
  <c r="X200" i="1" s="1"/>
  <c r="W199" i="1"/>
  <c r="X199" i="1" s="1"/>
  <c r="W198" i="1"/>
  <c r="X198" i="1" s="1"/>
  <c r="W197" i="1"/>
  <c r="X197" i="1" s="1"/>
  <c r="W196" i="1"/>
  <c r="X196" i="1" s="1"/>
  <c r="W195" i="1"/>
  <c r="X195" i="1" s="1"/>
  <c r="W194" i="1"/>
  <c r="X194" i="1" s="1"/>
  <c r="W193" i="1"/>
  <c r="X193" i="1" s="1"/>
  <c r="W192" i="1"/>
  <c r="X192" i="1" s="1"/>
  <c r="W191" i="1"/>
  <c r="X191" i="1" s="1"/>
  <c r="W190" i="1"/>
  <c r="X190" i="1" s="1"/>
  <c r="W189" i="1"/>
  <c r="X189" i="1" s="1"/>
  <c r="W188" i="1"/>
  <c r="X188" i="1" s="1"/>
  <c r="W187" i="1"/>
  <c r="X187" i="1" s="1"/>
  <c r="W186" i="1"/>
  <c r="X186" i="1" s="1"/>
  <c r="W185" i="1"/>
  <c r="X185" i="1" s="1"/>
  <c r="W184" i="1"/>
  <c r="X184" i="1" s="1"/>
  <c r="W183" i="1"/>
  <c r="X183" i="1" s="1"/>
  <c r="W182" i="1"/>
  <c r="X182" i="1" s="1"/>
  <c r="W181" i="1"/>
  <c r="X181" i="1" s="1"/>
  <c r="W180" i="1"/>
  <c r="X180" i="1" s="1"/>
  <c r="W179" i="1"/>
  <c r="X179" i="1" s="1"/>
  <c r="W178" i="1"/>
  <c r="X178" i="1" s="1"/>
  <c r="W177" i="1"/>
  <c r="X177" i="1" s="1"/>
  <c r="W176" i="1"/>
  <c r="X176" i="1" s="1"/>
  <c r="W174" i="1"/>
  <c r="X174" i="1" s="1"/>
  <c r="W173" i="1"/>
  <c r="X173" i="1" s="1"/>
  <c r="W170" i="1"/>
  <c r="X170" i="1" s="1"/>
  <c r="W169" i="1"/>
  <c r="X169" i="1" s="1"/>
  <c r="W168" i="1"/>
  <c r="X168" i="1" s="1"/>
  <c r="W164" i="1"/>
  <c r="X164" i="1" s="1"/>
  <c r="W163" i="1"/>
  <c r="X163" i="1" s="1"/>
  <c r="W162" i="1"/>
  <c r="X162" i="1" s="1"/>
  <c r="W161" i="1"/>
  <c r="X161" i="1" s="1"/>
  <c r="W160" i="1"/>
  <c r="X160" i="1" s="1"/>
  <c r="W159" i="1"/>
  <c r="X159" i="1" s="1"/>
  <c r="W158" i="1"/>
  <c r="X158" i="1" s="1"/>
  <c r="W157" i="1"/>
  <c r="X157" i="1" s="1"/>
  <c r="W156" i="1"/>
  <c r="X156" i="1" s="1"/>
  <c r="W155" i="1"/>
  <c r="X155" i="1" s="1"/>
  <c r="W154" i="1"/>
  <c r="X154" i="1" s="1"/>
  <c r="W153" i="1"/>
  <c r="X153" i="1" s="1"/>
  <c r="W152" i="1"/>
  <c r="X152" i="1" s="1"/>
  <c r="W151" i="1"/>
  <c r="X151" i="1" s="1"/>
  <c r="W150" i="1"/>
  <c r="X150" i="1" s="1"/>
  <c r="W149" i="1"/>
  <c r="X149" i="1" s="1"/>
  <c r="W147" i="1"/>
  <c r="X147" i="1" s="1"/>
  <c r="W146" i="1"/>
  <c r="X146" i="1" s="1"/>
  <c r="W145" i="1"/>
  <c r="X145" i="1" s="1"/>
  <c r="W144" i="1"/>
  <c r="X144" i="1" s="1"/>
  <c r="W143" i="1"/>
  <c r="X143" i="1" s="1"/>
  <c r="W142" i="1"/>
  <c r="X142" i="1" s="1"/>
  <c r="W141" i="1"/>
  <c r="X141" i="1" s="1"/>
  <c r="W140" i="1"/>
  <c r="X140" i="1" s="1"/>
  <c r="W139" i="1"/>
  <c r="X139" i="1" s="1"/>
  <c r="W138" i="1"/>
  <c r="X138" i="1" s="1"/>
  <c r="W137" i="1"/>
  <c r="X137" i="1" s="1"/>
  <c r="W136" i="1"/>
  <c r="X136" i="1" s="1"/>
  <c r="W134" i="1"/>
  <c r="X134" i="1" s="1"/>
  <c r="W132" i="1"/>
  <c r="X132" i="1" s="1"/>
  <c r="W131" i="1"/>
  <c r="X131" i="1" s="1"/>
  <c r="W130" i="1"/>
  <c r="X130" i="1" s="1"/>
  <c r="W129" i="1"/>
  <c r="X129" i="1" s="1"/>
  <c r="W128" i="1"/>
  <c r="X128" i="1" s="1"/>
  <c r="W127" i="1"/>
  <c r="X127" i="1" s="1"/>
  <c r="W126" i="1"/>
  <c r="X126" i="1" s="1"/>
  <c r="W125" i="1"/>
  <c r="X125" i="1" s="1"/>
  <c r="W124" i="1"/>
  <c r="X124" i="1" s="1"/>
  <c r="W123" i="1"/>
  <c r="X123" i="1" s="1"/>
  <c r="W122" i="1"/>
  <c r="X122" i="1" s="1"/>
  <c r="W121" i="1"/>
  <c r="X121" i="1" s="1"/>
  <c r="W120" i="1"/>
  <c r="X120" i="1" s="1"/>
  <c r="W119" i="1"/>
  <c r="X119" i="1" s="1"/>
  <c r="W118" i="1"/>
  <c r="X118" i="1" s="1"/>
  <c r="W117" i="1"/>
  <c r="X117" i="1" s="1"/>
  <c r="W116" i="1"/>
  <c r="X116" i="1" s="1"/>
  <c r="W115" i="1"/>
  <c r="X115" i="1" s="1"/>
  <c r="W114" i="1"/>
  <c r="X114" i="1" s="1"/>
  <c r="W113" i="1"/>
  <c r="X113" i="1" s="1"/>
  <c r="W112" i="1"/>
  <c r="X112" i="1" s="1"/>
  <c r="W111" i="1"/>
  <c r="X111" i="1" s="1"/>
  <c r="W110" i="1"/>
  <c r="X110" i="1" s="1"/>
  <c r="W109" i="1"/>
  <c r="X109" i="1" s="1"/>
  <c r="W108" i="1"/>
  <c r="X108" i="1" s="1"/>
  <c r="W107" i="1"/>
  <c r="X107" i="1" s="1"/>
  <c r="W106" i="1"/>
  <c r="X106" i="1" s="1"/>
  <c r="W105" i="1"/>
  <c r="X105" i="1" s="1"/>
  <c r="W104" i="1"/>
  <c r="X104" i="1" s="1"/>
  <c r="W103" i="1"/>
  <c r="X103" i="1" s="1"/>
  <c r="W102" i="1"/>
  <c r="X102" i="1" s="1"/>
  <c r="W101" i="1"/>
  <c r="X101" i="1" s="1"/>
  <c r="W100" i="1"/>
  <c r="X100" i="1" s="1"/>
  <c r="W94" i="1"/>
  <c r="X94" i="1" s="1"/>
  <c r="W93" i="1"/>
  <c r="X93" i="1" s="1"/>
  <c r="W92" i="1"/>
  <c r="X92" i="1" s="1"/>
  <c r="W91" i="1"/>
  <c r="X91" i="1" s="1"/>
  <c r="W90" i="1"/>
  <c r="X90" i="1" s="1"/>
  <c r="W89" i="1"/>
  <c r="X89" i="1" s="1"/>
  <c r="W88" i="1"/>
  <c r="X88" i="1" s="1"/>
  <c r="W87" i="1"/>
  <c r="X87" i="1" s="1"/>
  <c r="W86" i="1"/>
  <c r="X86" i="1" s="1"/>
  <c r="W85" i="1"/>
  <c r="X85" i="1" s="1"/>
  <c r="W82" i="1"/>
  <c r="X82" i="1" s="1"/>
  <c r="W81" i="1"/>
  <c r="X81" i="1" s="1"/>
  <c r="W80" i="1"/>
  <c r="X80" i="1" s="1"/>
  <c r="W79" i="1"/>
  <c r="X79" i="1" s="1"/>
  <c r="W77" i="1"/>
  <c r="X77" i="1" s="1"/>
  <c r="W76" i="1"/>
  <c r="X76" i="1" s="1"/>
  <c r="W75" i="1"/>
  <c r="X75" i="1" s="1"/>
  <c r="W74" i="1"/>
  <c r="X74" i="1" s="1"/>
  <c r="W73" i="1"/>
  <c r="X73" i="1" s="1"/>
  <c r="W71" i="1"/>
  <c r="X71" i="1" s="1"/>
  <c r="W70" i="1"/>
  <c r="X70" i="1" s="1"/>
  <c r="W69" i="1"/>
  <c r="X69" i="1" s="1"/>
  <c r="W68" i="1"/>
  <c r="X68" i="1" s="1"/>
  <c r="W67" i="1"/>
  <c r="X67" i="1" s="1"/>
  <c r="W66" i="1"/>
  <c r="X66" i="1" s="1"/>
  <c r="W64" i="1"/>
  <c r="X64" i="1" s="1"/>
  <c r="W61" i="1"/>
  <c r="X61" i="1" s="1"/>
  <c r="W60" i="1"/>
  <c r="X60" i="1" s="1"/>
  <c r="W59" i="1"/>
  <c r="X59" i="1" s="1"/>
  <c r="W58" i="1"/>
  <c r="X58" i="1" s="1"/>
  <c r="W57" i="1"/>
  <c r="X57" i="1" s="1"/>
  <c r="W56" i="1"/>
  <c r="X56" i="1" s="1"/>
  <c r="W55" i="1"/>
  <c r="X55" i="1" s="1"/>
  <c r="W48" i="1"/>
  <c r="X48" i="1" s="1"/>
  <c r="W47" i="1"/>
  <c r="X47" i="1" s="1"/>
  <c r="W46" i="1"/>
  <c r="X46" i="1" s="1"/>
  <c r="W45" i="1"/>
  <c r="X45" i="1" s="1"/>
  <c r="W44" i="1"/>
  <c r="X44" i="1" s="1"/>
  <c r="W34" i="1"/>
  <c r="X34" i="1" s="1"/>
  <c r="W33" i="1"/>
  <c r="X33" i="1" s="1"/>
  <c r="W32" i="1"/>
  <c r="X32" i="1" s="1"/>
  <c r="W31" i="1"/>
  <c r="X31" i="1" s="1"/>
  <c r="W30" i="1"/>
  <c r="X30" i="1" s="1"/>
  <c r="W29" i="1"/>
  <c r="X29" i="1" s="1"/>
  <c r="W28" i="1"/>
  <c r="X28" i="1" s="1"/>
  <c r="W27" i="1"/>
  <c r="X27" i="1" s="1"/>
  <c r="W26" i="1"/>
  <c r="X26" i="1" s="1"/>
  <c r="W25" i="1"/>
  <c r="X25" i="1" s="1"/>
  <c r="W24" i="1"/>
  <c r="X24" i="1" s="1"/>
  <c r="W23" i="1"/>
  <c r="X23" i="1" s="1"/>
  <c r="W22" i="1"/>
  <c r="X22" i="1" s="1"/>
  <c r="W21" i="1"/>
  <c r="X21" i="1" s="1"/>
  <c r="W20" i="1"/>
  <c r="X20" i="1" s="1"/>
  <c r="W19" i="1"/>
  <c r="X19" i="1" s="1"/>
  <c r="W15" i="1"/>
  <c r="X15" i="1" s="1"/>
  <c r="W492" i="1"/>
  <c r="X492" i="1" s="1"/>
  <c r="W491" i="1"/>
  <c r="X491" i="1" s="1"/>
  <c r="W490" i="1"/>
  <c r="X490" i="1" s="1"/>
  <c r="W489" i="1"/>
  <c r="X489" i="1" s="1"/>
  <c r="W488" i="1"/>
  <c r="X488" i="1" s="1"/>
  <c r="W487" i="1"/>
  <c r="X487" i="1" s="1"/>
  <c r="W486" i="1"/>
  <c r="X486" i="1" s="1"/>
  <c r="W485" i="1"/>
  <c r="X485" i="1" s="1"/>
  <c r="W480" i="1"/>
  <c r="X480" i="1" s="1"/>
  <c r="W479" i="1"/>
  <c r="X479" i="1" s="1"/>
  <c r="W476" i="1"/>
  <c r="X476" i="1" s="1"/>
  <c r="W475" i="1"/>
  <c r="X475" i="1" s="1"/>
  <c r="W474" i="1"/>
  <c r="X474" i="1" s="1"/>
  <c r="W473" i="1"/>
  <c r="X473" i="1" s="1"/>
  <c r="W472" i="1"/>
  <c r="X472" i="1" s="1"/>
  <c r="W471" i="1"/>
  <c r="X471" i="1" s="1"/>
  <c r="W470" i="1"/>
  <c r="X470" i="1" s="1"/>
  <c r="W465" i="1"/>
  <c r="X465" i="1" s="1"/>
  <c r="W463" i="1"/>
  <c r="X463" i="1" s="1"/>
  <c r="W462" i="1"/>
  <c r="X462" i="1" s="1"/>
  <c r="W461" i="1"/>
  <c r="X461" i="1" s="1"/>
  <c r="W459" i="1"/>
  <c r="X459" i="1" s="1"/>
  <c r="W455" i="1"/>
  <c r="X455" i="1" s="1"/>
  <c r="W452" i="1"/>
  <c r="X452" i="1" s="1"/>
  <c r="W451" i="1"/>
  <c r="X451" i="1" s="1"/>
  <c r="W450" i="1"/>
  <c r="X450" i="1" s="1"/>
  <c r="W449" i="1"/>
  <c r="X449" i="1" s="1"/>
  <c r="W448" i="1"/>
  <c r="X448" i="1" s="1"/>
  <c r="W447" i="1"/>
  <c r="X447" i="1" s="1"/>
  <c r="W446" i="1"/>
  <c r="X446" i="1" s="1"/>
  <c r="W445" i="1"/>
  <c r="X445" i="1" s="1"/>
  <c r="W444" i="1"/>
  <c r="X444" i="1" s="1"/>
  <c r="W443" i="1"/>
  <c r="X443" i="1" s="1"/>
  <c r="W442" i="1"/>
  <c r="X442" i="1" s="1"/>
  <c r="W441" i="1"/>
  <c r="X441" i="1" s="1"/>
  <c r="W440" i="1"/>
  <c r="X440" i="1" s="1"/>
  <c r="W439" i="1"/>
  <c r="X439" i="1" s="1"/>
  <c r="W333" i="1"/>
  <c r="X333" i="1" s="1"/>
  <c r="W332" i="1"/>
  <c r="X332" i="1" s="1"/>
  <c r="W331" i="1"/>
  <c r="X331" i="1" s="1"/>
  <c r="W328" i="1"/>
  <c r="X328" i="1" s="1"/>
  <c r="W325" i="1"/>
  <c r="X325" i="1" s="1"/>
  <c r="W324" i="1"/>
  <c r="X324" i="1" s="1"/>
  <c r="W323" i="1"/>
  <c r="X323" i="1" s="1"/>
  <c r="W322" i="1"/>
  <c r="X322" i="1" s="1"/>
  <c r="W321" i="1"/>
  <c r="X321" i="1" s="1"/>
  <c r="W319" i="1"/>
  <c r="X319" i="1" s="1"/>
  <c r="W318" i="1"/>
  <c r="X318" i="1" s="1"/>
  <c r="W317" i="1"/>
  <c r="X317" i="1" s="1"/>
  <c r="W316" i="1"/>
  <c r="X316" i="1" s="1"/>
  <c r="W315" i="1"/>
  <c r="X315" i="1" s="1"/>
  <c r="W311" i="1"/>
  <c r="X311" i="1" s="1"/>
  <c r="W310" i="1"/>
  <c r="X310" i="1" s="1"/>
  <c r="W309" i="1"/>
  <c r="X309" i="1" s="1"/>
  <c r="W308" i="1"/>
  <c r="X308" i="1" s="1"/>
  <c r="W307" i="1"/>
  <c r="X307" i="1" s="1"/>
  <c r="W306" i="1"/>
  <c r="X306" i="1" s="1"/>
  <c r="W305" i="1"/>
  <c r="X305" i="1" s="1"/>
  <c r="W304" i="1"/>
  <c r="X304" i="1" s="1"/>
  <c r="W303" i="1"/>
  <c r="X303" i="1" s="1"/>
  <c r="W302" i="1"/>
  <c r="X302" i="1" s="1"/>
  <c r="W301" i="1"/>
  <c r="X301" i="1" s="1"/>
  <c r="W300" i="1"/>
  <c r="X300" i="1" s="1"/>
  <c r="W297" i="1"/>
  <c r="X297" i="1" s="1"/>
  <c r="W296" i="1"/>
  <c r="X296" i="1" s="1"/>
  <c r="W295" i="1"/>
  <c r="X295" i="1" s="1"/>
  <c r="W294" i="1"/>
  <c r="X294" i="1" s="1"/>
  <c r="W289" i="1"/>
  <c r="X289" i="1" s="1"/>
  <c r="W280" i="1"/>
  <c r="X280" i="1" s="1"/>
  <c r="W279" i="1"/>
  <c r="X279" i="1" s="1"/>
  <c r="W278" i="1"/>
  <c r="X278" i="1" s="1"/>
  <c r="W277" i="1"/>
  <c r="X277" i="1" s="1"/>
  <c r="W276" i="1"/>
  <c r="X276" i="1" s="1"/>
  <c r="W275" i="1"/>
  <c r="X275" i="1" s="1"/>
  <c r="W222" i="1"/>
  <c r="X222" i="1" s="1"/>
  <c r="W221" i="1"/>
  <c r="X221" i="1" s="1"/>
  <c r="W220" i="1"/>
  <c r="X220" i="1" s="1"/>
  <c r="W219" i="1"/>
  <c r="X219" i="1" s="1"/>
  <c r="W175" i="1"/>
  <c r="X175" i="1" s="1"/>
  <c r="W172" i="1"/>
  <c r="X172" i="1" s="1"/>
  <c r="W171" i="1"/>
  <c r="X171" i="1" s="1"/>
  <c r="W167" i="1"/>
  <c r="X167" i="1" s="1"/>
  <c r="W166" i="1"/>
  <c r="X166" i="1" s="1"/>
  <c r="W165" i="1"/>
  <c r="X165" i="1" s="1"/>
  <c r="W148" i="1"/>
  <c r="X148" i="1" s="1"/>
  <c r="W135" i="1"/>
  <c r="X135" i="1" s="1"/>
  <c r="W133" i="1"/>
  <c r="X133" i="1" s="1"/>
  <c r="W97" i="1"/>
  <c r="X97" i="1" s="1"/>
  <c r="W84" i="1"/>
  <c r="X84" i="1" s="1"/>
  <c r="W83" i="1"/>
  <c r="X83" i="1" s="1"/>
  <c r="W78" i="1"/>
  <c r="X78" i="1" s="1"/>
  <c r="W65" i="1"/>
  <c r="X65" i="1" s="1"/>
  <c r="W63" i="1"/>
  <c r="X63" i="1" s="1"/>
  <c r="W50" i="1"/>
  <c r="X50" i="1" s="1"/>
  <c r="W49" i="1"/>
  <c r="X49" i="1" s="1"/>
  <c r="W495" i="1"/>
  <c r="X495" i="1" s="1"/>
  <c r="W494" i="1"/>
  <c r="X494" i="1" s="1"/>
  <c r="W477" i="1"/>
  <c r="X477" i="1" s="1"/>
  <c r="W334" i="1"/>
  <c r="X334" i="1" s="1"/>
  <c r="W250" i="1"/>
  <c r="X250" i="1" s="1"/>
  <c r="W51" i="1"/>
  <c r="X51" i="1" s="1"/>
  <c r="W36" i="1"/>
  <c r="X36" i="1" s="1"/>
  <c r="W35" i="1"/>
  <c r="X35" i="1" s="1"/>
  <c r="W17" i="1"/>
  <c r="X17" i="1" s="1"/>
  <c r="W16" i="1"/>
  <c r="X16" i="1" s="1"/>
  <c r="W14" i="1"/>
  <c r="X14" i="1" s="1"/>
  <c r="X576" i="1" l="1"/>
  <c r="W576" i="1"/>
  <c r="O576" i="1"/>
</calcChain>
</file>

<file path=xl/sharedStrings.xml><?xml version="1.0" encoding="utf-8"?>
<sst xmlns="http://schemas.openxmlformats.org/spreadsheetml/2006/main" count="8497" uniqueCount="1521">
  <si>
    <t xml:space="preserve">I N V E N T A R I O    D E      B I E N E S     M U E B L E S  </t>
  </si>
  <si>
    <t>NUM. PROG.</t>
  </si>
  <si>
    <t xml:space="preserve">NOMBRE DE LA CUENTA </t>
  </si>
  <si>
    <t>NUMERO DE INVENTARIO</t>
  </si>
  <si>
    <t>NOMBRE DEL RESGUARDATARIO</t>
  </si>
  <si>
    <t>NOMBRE DEL MUEBLE</t>
  </si>
  <si>
    <t>MARCA</t>
  </si>
  <si>
    <t>MODELO</t>
  </si>
  <si>
    <t xml:space="preserve">NUMERO DE SERIE  </t>
  </si>
  <si>
    <t>FACTURA</t>
  </si>
  <si>
    <t>POLIZA</t>
  </si>
  <si>
    <t>AREA RESPONSABLE</t>
  </si>
  <si>
    <t>TIEMPO DE VIDA UTIL</t>
  </si>
  <si>
    <t>DEPRECIACIÓN</t>
  </si>
  <si>
    <t>NUMERO</t>
  </si>
  <si>
    <t xml:space="preserve">FECHA </t>
  </si>
  <si>
    <t>PROVEEDOR</t>
  </si>
  <si>
    <t>COSTO</t>
  </si>
  <si>
    <t>TIPO</t>
  </si>
  <si>
    <t>FECHA</t>
  </si>
  <si>
    <t>ACUMULADA</t>
  </si>
  <si>
    <t>4</t>
  </si>
  <si>
    <t>Mobiliario y Equipo de Administración</t>
  </si>
  <si>
    <t>XAL-0-072-F00-0379</t>
  </si>
  <si>
    <t>Pastrana Sepulveda Guillermo</t>
  </si>
  <si>
    <t>Impresora</t>
  </si>
  <si>
    <t>Epson</t>
  </si>
  <si>
    <t>L380</t>
  </si>
  <si>
    <t>X34N063892</t>
  </si>
  <si>
    <t>15</t>
  </si>
  <si>
    <t>EDITH NOLASCO MONTES DE OCA</t>
  </si>
  <si>
    <t>Desarrollo Urbano y Obras Públicas</t>
  </si>
  <si>
    <t>XAL-0-072-F00-0380</t>
  </si>
  <si>
    <t>Lap Top</t>
  </si>
  <si>
    <t>Dell</t>
  </si>
  <si>
    <t>2</t>
  </si>
  <si>
    <t>Vehículos y Equipo de Transporte</t>
  </si>
  <si>
    <t>XAL-0-072-Q00-0197</t>
  </si>
  <si>
    <t>Garay Jaimes Jose israel</t>
  </si>
  <si>
    <t>NISSAN DOBLE CABINA S TM 6 VEL NACIONAL 2016  No. SERIE 3N6AD33C5GK884193</t>
  </si>
  <si>
    <t>NISSAN</t>
  </si>
  <si>
    <t>2016</t>
  </si>
  <si>
    <t>3N6AD33C5GK884193</t>
  </si>
  <si>
    <t>TAVSCI1175</t>
  </si>
  <si>
    <t>AUTOMOTRIZ TOLLOCAN, S.A. DE C.V.</t>
  </si>
  <si>
    <t>Seguridad Pública</t>
  </si>
  <si>
    <t>3</t>
  </si>
  <si>
    <t>XAL-0-072-Q00-0211</t>
  </si>
  <si>
    <t>MOTOCICLETA DE 149 C.C. 5 VELOCIDADES</t>
  </si>
  <si>
    <t>SUSUKI</t>
  </si>
  <si>
    <t>00001000000403672522</t>
  </si>
  <si>
    <t>FERROMATERIALES SAN PEDRO</t>
  </si>
  <si>
    <t>XAL-0-072-Q00-0212</t>
  </si>
  <si>
    <t>ESCANER FUJITSU SCAN SNAP S1500 N/S 132654 COLOR BLANCO F-1638 28/10/2010</t>
  </si>
  <si>
    <t xml:space="preserve">Síndico Municipal </t>
  </si>
  <si>
    <t>IMPRESORA LASER COLOR SAMSUNG COLOR BLANCA N/S ZOB7BAFZ401402 F-1638</t>
  </si>
  <si>
    <t>LAPTOP FUJITSU C. SERIES LIFEBOOK N/S A021004592 F-1638 OBRAS</t>
  </si>
  <si>
    <t>XAL-0-072-E00-0284</t>
  </si>
  <si>
    <t>Sanchez Endeje Ramiro</t>
  </si>
  <si>
    <t>C.P. HP COMPAQ CELERON No. SERIE CNC21606KB N/5 ADMON, PARQUE VEHICULAR</t>
  </si>
  <si>
    <t>CNC21606KB</t>
  </si>
  <si>
    <t>Administración del personal</t>
  </si>
  <si>
    <t>XAL-0-072-C01-0221</t>
  </si>
  <si>
    <t>Ordoñez Avelino Angel</t>
  </si>
  <si>
    <t>COMPUTADORA DE ESCRITORIO CELERON PRIMERA REG</t>
  </si>
  <si>
    <t>ACER</t>
  </si>
  <si>
    <t>XE704</t>
  </si>
  <si>
    <t>DTSZLAL00260600CB3000</t>
  </si>
  <si>
    <t>Primer Regidor (Ecologia).</t>
  </si>
  <si>
    <t>XAL-0-072-C02-0222</t>
  </si>
  <si>
    <t>Rosas Torres Flor Iran</t>
  </si>
  <si>
    <t>COMPUTADORA DE ESCRITORIO CELERON SEG REGIDURIA</t>
  </si>
  <si>
    <t>XC704</t>
  </si>
  <si>
    <t>DTSZLAL00260800COA3000</t>
  </si>
  <si>
    <t>Segundo Regidor (Educación y Deporte).</t>
  </si>
  <si>
    <t>IMPRESORA SAMSUNG LASER ML-6014 N/S Z0B7BABS700007M  SECRETARIA F-1505 ABRI</t>
  </si>
  <si>
    <t>LAPTOP TOSHIBA MOD-SATELITE F-1549 JUNIO 2010 6TA REG. N/S 3A187328K</t>
  </si>
  <si>
    <t>LAPTOP TOSHIBA MOD-SATELITE F-1549 JUNIO 2010 1RA REG. N/S 3A188952K</t>
  </si>
  <si>
    <t>LAPTOP TOSHIBA MOD- L455-SP2901R N/S X9913830K FEB 2010 F-1451</t>
  </si>
  <si>
    <t>LAPTOP TOSHIBA MOD- L455-SP2901R N/S X9913869K FEB 2010 F-1451</t>
  </si>
  <si>
    <t>LAPTOP TOSHIBA N/S X9914231K 5TA. REG. FEB 2010</t>
  </si>
  <si>
    <t>NO BREAK APC BACK UPS ES 550VA 120V 8 OUTLET 13 MIN 1/2 CARGA</t>
  </si>
  <si>
    <t>NO BREAK APC BACK UPS ES 550VA 120V 8OUTLET 13 MIN 1/2 CARGA</t>
  </si>
  <si>
    <t>XAL-0-072-118-0378</t>
  </si>
  <si>
    <t>Fernandez Molina Jorge</t>
  </si>
  <si>
    <t>Computadora Dell Vostro</t>
  </si>
  <si>
    <t>Vostro</t>
  </si>
  <si>
    <t>CN-ORWMNY-71308</t>
  </si>
  <si>
    <t>27</t>
  </si>
  <si>
    <t>Catastro Municipal</t>
  </si>
  <si>
    <t>6</t>
  </si>
  <si>
    <t>XAL-0-072-A00-0015</t>
  </si>
  <si>
    <t>Guerra Gomez Maria de Lourdes</t>
  </si>
  <si>
    <t>ARCHIVERO METALICO MODELO JOE301 3 GAVETAS # 1 1ra REGIDURIA</t>
  </si>
  <si>
    <t>SIN MARCA</t>
  </si>
  <si>
    <t>SIN MODELO</t>
  </si>
  <si>
    <t>S/N</t>
  </si>
  <si>
    <t>SIN SERIE</t>
  </si>
  <si>
    <t>Presidente Municipal</t>
  </si>
  <si>
    <t>XAL-0-072-Q00-0143</t>
  </si>
  <si>
    <t xml:space="preserve">PARA BA JA </t>
  </si>
  <si>
    <t>EQUIPO DE GRUA PARA SALVAMIENTO MONTADO EN UNA CAMIONETA FORD D 3 1/2 TONEL</t>
  </si>
  <si>
    <t>Otros</t>
  </si>
  <si>
    <t>XAL-0-072-105-0073</t>
  </si>
  <si>
    <t>Pineda Munguia David</t>
  </si>
  <si>
    <t>AMBULANCIA FORD MODELO 1997 MOTOR DIESEL  SERIE 1FDKE30F9VHA60041</t>
  </si>
  <si>
    <t>FORD</t>
  </si>
  <si>
    <t>1997</t>
  </si>
  <si>
    <t>1FDKE30F9VHA60041</t>
  </si>
  <si>
    <t>02195</t>
  </si>
  <si>
    <t xml:space="preserve">MUNICIPAL TRUCK AND EQUIPAMENT, S.A. DE C.V. </t>
  </si>
  <si>
    <t>Protección Civil</t>
  </si>
  <si>
    <t>XAL-0-072-B00-0033</t>
  </si>
  <si>
    <t>Ceballos Garcia Alfredo</t>
  </si>
  <si>
    <t>TIDA SEDAN CUSTOMT/M MOD.2008 C.ROJO MOTOR MR18-162423H S/3N1BC11S88K193626</t>
  </si>
  <si>
    <t>2008</t>
  </si>
  <si>
    <t>3N1BC11S88K193625</t>
  </si>
  <si>
    <t>D 2097</t>
  </si>
  <si>
    <t xml:space="preserve">TENANCINGO AUTOMOTRIZ, S.A. DE C.V. </t>
  </si>
  <si>
    <t>Área Jurídica</t>
  </si>
  <si>
    <t>XAL-0-072-Q00-0131</t>
  </si>
  <si>
    <t>TSURU NISSAN GSIT/M 5 VEL.MOD.2009 N/S 3N1EB31SX9K339732 MOTOR GA16-759403W</t>
  </si>
  <si>
    <t>2009</t>
  </si>
  <si>
    <t>3N1EB31SX9K339732</t>
  </si>
  <si>
    <t>D 3763</t>
  </si>
  <si>
    <t>XAL-0-072-Q00-0132</t>
  </si>
  <si>
    <t>DOGE CHARGER SXT 2010 N/S 2B3CA3CV0AH120110 5P NEGRO BRI. 010107 SEG. PUB.</t>
  </si>
  <si>
    <t>DODGE</t>
  </si>
  <si>
    <t>2010</t>
  </si>
  <si>
    <t>2B3CA3CV0AH120110</t>
  </si>
  <si>
    <t>7130</t>
  </si>
  <si>
    <t xml:space="preserve">EMPRESA AUTOMOTRIZ TOLUCA, S.A. DE C.V. </t>
  </si>
  <si>
    <t>XAL-0-072-Q00-0133</t>
  </si>
  <si>
    <t>DOGE CHARGER SXT 2010 N/S 2B3CA3CV4AH120109 5P NEGRO BRI. 010106 SEG. PUB.</t>
  </si>
  <si>
    <t>2B3CA3CV4AH120109</t>
  </si>
  <si>
    <t>7131</t>
  </si>
  <si>
    <t>XAL-0-072-C05-0020</t>
  </si>
  <si>
    <t>Lopez Victoriano David</t>
  </si>
  <si>
    <t>VAHICULO PEUGEOT 207 MOD. 2009 N/S 8AD2MN6A59G058993 SEG. PUB.</t>
  </si>
  <si>
    <t>PEUGEOT</t>
  </si>
  <si>
    <t>8AD2MN6A59G058993</t>
  </si>
  <si>
    <t>A 6318</t>
  </si>
  <si>
    <t xml:space="preserve">AUTOS LACITE, S.A. DE C.V. </t>
  </si>
  <si>
    <t>Quinto Regidor (Obras Públicas y Desarrollo Urbano).</t>
  </si>
  <si>
    <t>XAL-0-072-C02-0018</t>
  </si>
  <si>
    <t>CAMIONETA CHEVROLET LUV 2003  GRIS  8GGTFR193A120534</t>
  </si>
  <si>
    <t>CHEVROLET</t>
  </si>
  <si>
    <t>2003</t>
  </si>
  <si>
    <t>8GGTFRC193A120534</t>
  </si>
  <si>
    <t>21318</t>
  </si>
  <si>
    <t>REGISTRO DE VEHÍCULOS ENCONTRADOS FISICAMENTE</t>
  </si>
  <si>
    <t>ACER VX2611G CORE 3 SERIE 302020244982 ADMON</t>
  </si>
  <si>
    <t>LAPTOP MARCA TOSHIBA, MOD. SATELITE P855-55200 PROCESADOR INTEL CORE 7</t>
  </si>
  <si>
    <t>XAL-0-072-109-0030</t>
  </si>
  <si>
    <t>Quiroz Palacios Efren</t>
  </si>
  <si>
    <t>LAPTOP MARCA TOSHIBA</t>
  </si>
  <si>
    <t>TOSHIBA</t>
  </si>
  <si>
    <t>RTL8188EE</t>
  </si>
  <si>
    <t>A5A5317F-8E4F-449F-99F7-1C504-0513C4E</t>
  </si>
  <si>
    <t>Tesorería</t>
  </si>
  <si>
    <t>LAP G4-1260 F-BABW27561 20/01/2012</t>
  </si>
  <si>
    <t>COMPUTADORA DESKTOP HP A0Y03LT,     LV1911-MXL22205KP</t>
  </si>
  <si>
    <t>CAMARA KODAK DIGITAL EASY SHARE 4.0 MEGAPIXELES #2 TESORERIA</t>
  </si>
  <si>
    <t>CAMARA KODAK DIGITAL EASY SHARE 4.0 MEGAPIXELES #3 PRESIDENCIA</t>
  </si>
  <si>
    <t>ANTENA P/EQUIPO BASE, MARCA HUSTLER MOD.G7-150-3 GANANCIA 7dB BANDA 161-168</t>
  </si>
  <si>
    <t>XAL-0-072-105-0074</t>
  </si>
  <si>
    <t>AMBULANCIA FORD ECONOLINE MODELO 2012 COLOR BLANCO</t>
  </si>
  <si>
    <t>2012</t>
  </si>
  <si>
    <t>1FTNE1EW3CDA08438</t>
  </si>
  <si>
    <t>A 150</t>
  </si>
  <si>
    <t>XAL-0-072-105-0075</t>
  </si>
  <si>
    <t>CAM. AMBULANCIA  FORD, MOD. 1996 CAB. REG. BLANCA  NO. S. 3FTEF25NGTMA09954</t>
  </si>
  <si>
    <t>1996</t>
  </si>
  <si>
    <t>3FTEF25NGTMA09954</t>
  </si>
  <si>
    <t>XAL-0-072-C05-0015</t>
  </si>
  <si>
    <t>Medina Gutierrez Claudia yasmin</t>
  </si>
  <si>
    <t>CAMIONETA FORD MOD. 2011  F-350XLCHAS. CAB. BLANCO  1FDEF3G67BEC89427</t>
  </si>
  <si>
    <t>2011</t>
  </si>
  <si>
    <t>1FDEF3G67BEC89427</t>
  </si>
  <si>
    <t>FNS997</t>
  </si>
  <si>
    <t>SANCHEZ AUTOMOTRIZ, S.A. DE C.V.</t>
  </si>
  <si>
    <t>NOBREAK CDPS-SMART 906-900V     111128-0510013</t>
  </si>
  <si>
    <t>NOBREAK CDPS-SMART 906-900V     111105-0510916</t>
  </si>
  <si>
    <t>SCANNER GTS-50 600 DPI USB</t>
  </si>
  <si>
    <t>NO BREAK POWER GUARD 750VA</t>
  </si>
  <si>
    <t>MULTIFUNCIONAL EPS</t>
  </si>
  <si>
    <t>XAL-0-072-F00-0039</t>
  </si>
  <si>
    <t>Requena Gonzalez Martha Concepcion</t>
  </si>
  <si>
    <t>MULTIFUNCIONAL EPSON L210 SERIE: S25K285631</t>
  </si>
  <si>
    <t>EPSON</t>
  </si>
  <si>
    <t>L210</t>
  </si>
  <si>
    <t>S25K285631</t>
  </si>
  <si>
    <t>38</t>
  </si>
  <si>
    <t>MAURICIO ANDRADE SANCHEZ</t>
  </si>
  <si>
    <t>NOBREAK CDPS-SMART 906-900V     111105-0510253</t>
  </si>
  <si>
    <t>EQUIPO DE RADIO COMUN. MOTOROLA EP-450 BANDA VHF SERIE 442TJAL692 SEG. PUB.</t>
  </si>
  <si>
    <t>CAMARA DIGITAL SONY N/S                                    PRESIDENCIA</t>
  </si>
  <si>
    <t>COPUTADORA ENSAMBLASA S N/S F-1702 27/01/2011 CATASTRO</t>
  </si>
  <si>
    <t>CAMARA DIGITAL 14 1MP LDC2 SONY N/S F-CC1162</t>
  </si>
  <si>
    <t>IMPRESORA HP LASERJET 1025NW N/S CNBGC18862 F-1739 31/03/2011 1OMa. REG.</t>
  </si>
  <si>
    <t>COMPUTADORA DELL VOSTRO 320 N/S 9ZW7QN1 TESORERIA F-1785 24/06/2011</t>
  </si>
  <si>
    <t>LAPTOP DELL INSPIRON 9400 N/S 2R87H91 5TA REG. F-1785 24/06/2011</t>
  </si>
  <si>
    <t>CPU ARMADO F-1795 21/07/2011</t>
  </si>
  <si>
    <t>LAPTOP HP MOD.G4-1195 N/S        F-2900 20/10/2011</t>
  </si>
  <si>
    <t>ACER VX2611G CORE 3 SERIE 30202028892 OBRAS P</t>
  </si>
  <si>
    <t>XAL-0-072-C01-0009</t>
  </si>
  <si>
    <t>Villasana Saldaña Hector</t>
  </si>
  <si>
    <t>CAMIONETA CHRYLER  DODGE 1500-109 RAM VAN  NO.SERIE. 410120551</t>
  </si>
  <si>
    <t>2000</t>
  </si>
  <si>
    <t>2B7HB11X0VK524835</t>
  </si>
  <si>
    <t>10104</t>
  </si>
  <si>
    <t>Director de Salud</t>
  </si>
  <si>
    <t>IMPRESORA A COLOR LASER SEG.PUBLICA</t>
  </si>
  <si>
    <t>MICROCOMP. N/ MON. M2A89D0C03004 CPU PTG440R001841001B7900 DE ESCRITORIO SE</t>
  </si>
  <si>
    <t>MICROCOMP. N/S MON. M2A89DOC02033 CPU PTG440R001841018639000 SEG. PUB.</t>
  </si>
  <si>
    <t>MICROCOMPUTADORA LAPTOP TOSHIBA N/S 89392113Q-9</t>
  </si>
  <si>
    <t>IMPRESORA OIDATA LASER COLOR N/S EB97110273A0</t>
  </si>
  <si>
    <t>MICROFONO INAL UHF SCANER N/S 1IC1801872</t>
  </si>
  <si>
    <t>LAPTOP TOSHIBA MOD- L455-SP2901R N/S X9914913K FEB 2010 F-1451</t>
  </si>
  <si>
    <t>LAPTOP TOSHIBA MOD- L455-SP2901R N/S X9914160K FEB 2010 F-1451</t>
  </si>
  <si>
    <t>LAPTOP TOSHIBA MOD- L455-SP2901R N/S X9913084K FEB 2010 F-1451</t>
  </si>
  <si>
    <t>LAPTOP TOSHIBA MOD- L455-SP2901R N/S X9913594K FEB 2010 F-1451</t>
  </si>
  <si>
    <t>CAMARA FOTOGRAFICA DIGITAL CANNON 5 M.P MEMORIA DE 1GB 8° REGIDURIA</t>
  </si>
  <si>
    <t>CAMARA FOTOGRAFICA DIGITAL NIKON 6.0 M.P MEMORIA 2.6 GB DEPORTES</t>
  </si>
  <si>
    <t>CPU MARCA GIGABYTE, GA-F2A55M-D52</t>
  </si>
  <si>
    <t>KIT DE EQUIPO DE COMPUTO</t>
  </si>
  <si>
    <t>CPU MARCA GIGABYTE, GA-F2A55M-HD2</t>
  </si>
  <si>
    <t>PC HP MONITOR VS17E INTEL PENTIUM 1GB EN RAM DIMM, TARG. MADRE CHIPS P23GV</t>
  </si>
  <si>
    <t>XAL-0-072-L00-0038</t>
  </si>
  <si>
    <t>SCANNER FUJITSU FI6130Z DUPLEX 40 PPM/80 IPM 600 DPI</t>
  </si>
  <si>
    <t>FUJITSU</t>
  </si>
  <si>
    <t>FI-61305</t>
  </si>
  <si>
    <t>494040</t>
  </si>
  <si>
    <t>XAL-0-072-L00-0039</t>
  </si>
  <si>
    <t>SCANNER FUJITSU FI6110 DUPLEX 20 PPM/40 IMP 600 DPI</t>
  </si>
  <si>
    <t>FI-6110</t>
  </si>
  <si>
    <t>22619</t>
  </si>
  <si>
    <t>XAL-0-072-K00-0012</t>
  </si>
  <si>
    <t>Quiroz Rendon Moises</t>
  </si>
  <si>
    <t xml:space="preserve">FUJITSU </t>
  </si>
  <si>
    <t>F1-6110</t>
  </si>
  <si>
    <t>26537</t>
  </si>
  <si>
    <t>Contraloría</t>
  </si>
  <si>
    <t>HP ELITE 8200 CMT CORE 15-2400 (3.10GHZ) 6M CACHE WIN 7 PRO 32 4 GB 500GB</t>
  </si>
  <si>
    <t>MONITOR HP 18.5 WIDE</t>
  </si>
  <si>
    <t>EQUIPO DE RADIO COMUN. MOTOROLA EP-450 BANDA VHF SERIE 442TJAL546 SEG. PUB.</t>
  </si>
  <si>
    <t>EQUIPO DE RADIO COMUN.MOTOROLA EP-450 BANDA VHF SERIE 442TJAL435 SEG. PUBLI</t>
  </si>
  <si>
    <t>FPTOCOPIADORA SHARP MODELO AR235 SERIE 41650872Y TESORERIA</t>
  </si>
  <si>
    <t>XAL-0-072-Q00-0105</t>
  </si>
  <si>
    <t>RADIO PORTATIL MARCA MOTOROLA MOD.PRO-5150 ELITE EN BANDA VHF  5WALTS SEG.P</t>
  </si>
  <si>
    <t>MOTOROLA</t>
  </si>
  <si>
    <t>682FYNO504</t>
  </si>
  <si>
    <t>RADIO PORTATIL MARCA KENWOOD MOD.TK-2202 EN BANDA VHF 5WATTS 8 CANALS SEG.P</t>
  </si>
  <si>
    <t>LINKSYS BY CISCO ACVCES POINT INALAMBRICO DOBLE BANDA</t>
  </si>
  <si>
    <t>LINKSYS BY CISCO ACCESS POINT INALAMBRICO DOBLE BANDA</t>
  </si>
  <si>
    <t>LINKSYS BY CISCO ACCESS POINT INALAMBRICO DOVLE BANDA</t>
  </si>
  <si>
    <t>HP ELITE 8200 CMT CORE 15-2400 (3.10 GHZ) 6M CACHE WIN 7 PRO 32 4GB 500GB</t>
  </si>
  <si>
    <t>IMPRESORA SAMSUNG CLP-365W COLOR</t>
  </si>
  <si>
    <t>BIENES MUEBLES MENORES</t>
  </si>
  <si>
    <t>XAL-0-072-118-0017</t>
  </si>
  <si>
    <t>Zetina Zetina Marllen</t>
  </si>
  <si>
    <t>COMPUTADORA HP 23-B030LA CATASTRO</t>
  </si>
  <si>
    <t>HP PAVILION 23AIO PC</t>
  </si>
  <si>
    <t>3CR2520BXN</t>
  </si>
  <si>
    <t>23-B30LA</t>
  </si>
  <si>
    <t>23-B030LA</t>
  </si>
  <si>
    <t>OFFICE DEPOT</t>
  </si>
  <si>
    <t>XAL-0-072-B00-0031</t>
  </si>
  <si>
    <t>Perez Tovar Guadalupe</t>
  </si>
  <si>
    <t>HP 18 AMDX2, 4BRAM   5CM32600VN SINDICATURA</t>
  </si>
  <si>
    <t>HP18</t>
  </si>
  <si>
    <t>18-1101LA</t>
  </si>
  <si>
    <t>5CM32600VN</t>
  </si>
  <si>
    <t>ACER VX2611G CORE 3  SERIE 30202025092 OBRAS P</t>
  </si>
  <si>
    <t>NOBREAK CDPS-SMART 906-900V     111105-0510882</t>
  </si>
  <si>
    <t>NOBREAK CDPS-SMART 906-900V     111105-0511000</t>
  </si>
  <si>
    <t>NOBREAK CDPS-SMART 906-900V     111105-0510936</t>
  </si>
  <si>
    <t>PC MONITOR LGW19415 PROCESADOR INTEL PENTIUM 1GB DIMM TARG. GFACEL 133 80GB</t>
  </si>
  <si>
    <t>XAL-0-072-Q00-0150</t>
  </si>
  <si>
    <t>Gonzalez Diaz Salvador antonio</t>
  </si>
  <si>
    <t>CPU A4 6300 MO BO F2A554 DDR 3 4 GB DVD RW (AREA CENTRO DE MANDO Y COM.)</t>
  </si>
  <si>
    <t>GIGABYTE</t>
  </si>
  <si>
    <t>GA-F2A55M-D52</t>
  </si>
  <si>
    <t>74D436722A48</t>
  </si>
  <si>
    <t>51</t>
  </si>
  <si>
    <t>JACOBO DIAZ CASTILLO</t>
  </si>
  <si>
    <t>XAL-0-072-Q00-0195</t>
  </si>
  <si>
    <t>PC HP 230-A115LA AMD E1 6010, 4GB DVD-RW W 10 INST DE LA MUJER</t>
  </si>
  <si>
    <t>HP</t>
  </si>
  <si>
    <t>230-A115LA</t>
  </si>
  <si>
    <t>0250</t>
  </si>
  <si>
    <t>RAMOS ANTONIO ANDRADE ROMERO</t>
  </si>
  <si>
    <t>XAL-0-072-I00-0198</t>
  </si>
  <si>
    <t>Alcantara Vazquez Dulce Margarita</t>
  </si>
  <si>
    <t>HP DESKTOP T6F6*AA#ABM COMPUTADORA DE ESCRITORIO BLANCO 4G INST DE LA MUJER</t>
  </si>
  <si>
    <t>DESKTOP T6F6</t>
  </si>
  <si>
    <t>00001000000203392777</t>
  </si>
  <si>
    <t>BENITO MORENO SOLANO</t>
  </si>
  <si>
    <t>Atención a la Mujer</t>
  </si>
  <si>
    <t>XAL-0-072-I00-0201</t>
  </si>
  <si>
    <t>ACER LAPTOP E5-571-37TB INTEL CORE 3 Y GB RAM 500 INST DE LA MUJER</t>
  </si>
  <si>
    <t>E5-571-37TB</t>
  </si>
  <si>
    <t>XAL-0-072-I00-0200</t>
  </si>
  <si>
    <t>IMPRESORA HP MULTIFUNCIONAL COLOR OFFICEJET PRO 8710 INST DE LA MUJER</t>
  </si>
  <si>
    <t>PRO 8710</t>
  </si>
  <si>
    <t>XAL-0-072-K00-0283</t>
  </si>
  <si>
    <t>IMPRESORA EPSON MULTIFUNCIONAL  L220 CONTRALORIA FEBRERO 2016</t>
  </si>
  <si>
    <t>L220</t>
  </si>
  <si>
    <t>VGNK097167</t>
  </si>
  <si>
    <t>00001000000401225202</t>
  </si>
  <si>
    <t>CINTHYA JAZMIN CARREOLA JONGUITUD</t>
  </si>
  <si>
    <t>XAL-0-072-108-0012</t>
  </si>
  <si>
    <t>Noyola Ortiz Yesenia</t>
  </si>
  <si>
    <t>IMPRESORA EPSON MULTIFUNCIONAL BROTHER J100 J.CONCILIADOR</t>
  </si>
  <si>
    <t>BROTHER</t>
  </si>
  <si>
    <t>J100</t>
  </si>
  <si>
    <t>Mediación, conciliación y función calificadora municipal</t>
  </si>
  <si>
    <t>XAL-0-072-E00-0261</t>
  </si>
  <si>
    <t>IMPRESORA EPSON MULTIFUNCIONAL EPSON L220 VGNK232773 PARQUE VEHICULAR ADMON</t>
  </si>
  <si>
    <t>BGN232773</t>
  </si>
  <si>
    <t>XAL-0-072-C04-0010</t>
  </si>
  <si>
    <t>Mejia Ramirez Merari</t>
  </si>
  <si>
    <t>IMPRESORA LASER JET, COLOR BLANCO</t>
  </si>
  <si>
    <t>CP1025NW</t>
  </si>
  <si>
    <t>CNBBC18862</t>
  </si>
  <si>
    <t>Cuarto Regidor (Transporte y Vialidad).</t>
  </si>
  <si>
    <t>EQ.LAP AS4315 2744 CELM 540 80GB 512RAM STARTER S#LXAK20C0548110CBA02000 BC</t>
  </si>
  <si>
    <t>EQ.LAP AS4315 2744 CELM 540 80GB 512RAN STARTER S#LXAKZ0C0548110CBA92000</t>
  </si>
  <si>
    <t>HP.PAVILION6410LA NS.CNMXX822000VY MONITOR19"HP SNCNC8140LMZ 1°REGIDOR</t>
  </si>
  <si>
    <t>LAPTOP DELL PROCESADOR AMD TURION 64BITS MEMORIA DDR2 2048 MB OF. CONCILIAD</t>
  </si>
  <si>
    <t>VIDEO PROYECTOR SONY VPL SC5 Y MULTFUNCIONAL S/SCX4200  Y P. PLANA OF. CONC</t>
  </si>
  <si>
    <t>IMPRESORA SAMSUNG ML2571N SERIE 3W27BKAS400097 TESORERIA</t>
  </si>
  <si>
    <t>XAL-0-072-B00-0009</t>
  </si>
  <si>
    <t>IMPRESORA SAMSUNG ML2571N SERIE 3W27BKCS200320 SINDICATURA</t>
  </si>
  <si>
    <t>SAMSUNG</t>
  </si>
  <si>
    <t>ML-25711N</t>
  </si>
  <si>
    <t>IMPRESORA ESPON EPL 5900L SERIE D2WZ001846 DESARROLLO SOCIAL</t>
  </si>
  <si>
    <t>MONITOR LG 17" SERIE 904TPFX0C499 NEGRO</t>
  </si>
  <si>
    <t>CAMARA DE VIDEO PANASONIC MINIDV MOD PV-GS90LP-S N/S G81A10411 COM. SOCIAL</t>
  </si>
  <si>
    <t>LAPTOP DELL VOSTRO 1310 SERVICE TAG 59BSCH1</t>
  </si>
  <si>
    <t>MAQUINA DE ESCRIBIR OLIVETTI 640 N/S Y109GB0684</t>
  </si>
  <si>
    <t>COMPUTADORA EMACHINES N/S 6016821601</t>
  </si>
  <si>
    <t>XAL-0-072-A01-0219</t>
  </si>
  <si>
    <t>Ramirez Cruz Alfredo</t>
  </si>
  <si>
    <t>IMPRESORA HP LASER JET PRO M252 A COLOR PRESIDENCIA</t>
  </si>
  <si>
    <t>M252DW</t>
  </si>
  <si>
    <t>VNB3B64147</t>
  </si>
  <si>
    <t>Difusión y comunicación institucional</t>
  </si>
  <si>
    <t>XAL-0-072-118-0218</t>
  </si>
  <si>
    <t>IMPRESORA HP LASER JET PRO M252 A COLOR CATASTRO</t>
  </si>
  <si>
    <t>LASERJET PRO MFPM426DW</t>
  </si>
  <si>
    <t>THB837H7BS</t>
  </si>
  <si>
    <t>XAL-0-072-D00-0253</t>
  </si>
  <si>
    <t>Hernandez Hernandez Oscar</t>
  </si>
  <si>
    <t>IMPRESORA HP PRO X476 SECRETARIA</t>
  </si>
  <si>
    <t>X476</t>
  </si>
  <si>
    <t>Secretario del H. Ayuntamiento</t>
  </si>
  <si>
    <t>EQUIPO  COMPAC CPU SR1920LA MAUSE,TECLADO Y BOCINAS</t>
  </si>
  <si>
    <t>CPU COMPAC SR1902 AMD SEMPRON 3200 256 DN 80 CDRW, MAUSE, TECLADO Y BOCINAS</t>
  </si>
  <si>
    <t>MONITOR SAMSUNG 17" DYNAFLANT NEGRO SN1478</t>
  </si>
  <si>
    <t>XAL-0-072-108-0004</t>
  </si>
  <si>
    <t>Coroy Fuentes Roberto</t>
  </si>
  <si>
    <t>IMPRESORA HP LASER 1020 N/S CNB2787745</t>
  </si>
  <si>
    <t>Q5911A</t>
  </si>
  <si>
    <t>CNB2787745</t>
  </si>
  <si>
    <t>IMPRESORA EPSON MOD. CX3900 SERIE jcry025061</t>
  </si>
  <si>
    <t>MULTIFUNCIONAL HP, PSCA4180 24PPM 4800DPI</t>
  </si>
  <si>
    <t>XAL-0-072-L00-0055</t>
  </si>
  <si>
    <t>IMPRERSORA DE MATRIZ EPSON LX-300</t>
  </si>
  <si>
    <t>LX-300+</t>
  </si>
  <si>
    <t>ETY408997</t>
  </si>
  <si>
    <t>XAL-0-072-C08-0002</t>
  </si>
  <si>
    <t>Lara Serrano Laura Teresa</t>
  </si>
  <si>
    <t>1 CPU COMPAQ 1902 MS: 704HP</t>
  </si>
  <si>
    <t>COMPAQ</t>
  </si>
  <si>
    <t>PRESARIO</t>
  </si>
  <si>
    <t>CNX7160CN7</t>
  </si>
  <si>
    <t>Octavo Regidor (Panteones y Jardines).</t>
  </si>
  <si>
    <t>CAMARA DIGITAL CANON 4.0 MEGA PIXELES POWER SHOT A85 No. DE SERIE 872212296</t>
  </si>
  <si>
    <t>IMPRESORA HP. DESKJET D 1360 SERIE CN6551N36N</t>
  </si>
  <si>
    <t>XAL-0-072-C03-0013</t>
  </si>
  <si>
    <t>Davila Guadarrama Elizabeth</t>
  </si>
  <si>
    <t>PC COMPACQ PRESARIO 192</t>
  </si>
  <si>
    <t>SR1020LA</t>
  </si>
  <si>
    <t>Cultura</t>
  </si>
  <si>
    <t>XAL-0-072-C06-0008</t>
  </si>
  <si>
    <t>Rivera Torres Aidee Citlalli</t>
  </si>
  <si>
    <t>MULTIFUNCIONAL HP 2575</t>
  </si>
  <si>
    <t>SDGV-03</t>
  </si>
  <si>
    <t>MY655Q73XQ</t>
  </si>
  <si>
    <t>Sexto Regidor (Comercio).</t>
  </si>
  <si>
    <t>1 EQUIPO COMPAC 3010 N/S1DG1 PROCESADOR P4 QUEMADOR DVD,TECLADO YMAUSE TESO</t>
  </si>
  <si>
    <t>XAL-0-072-L00-0022</t>
  </si>
  <si>
    <t>Najera Silva Yendid</t>
  </si>
  <si>
    <t>1 EQUIPO LAPTOP MARCA GATEWAY  M-6805m SERIE #N3E82U1007522 TESORERIA</t>
  </si>
  <si>
    <t>GATEWAY</t>
  </si>
  <si>
    <t>X16-96084</t>
  </si>
  <si>
    <t>512027282116</t>
  </si>
  <si>
    <t>Contabilidad</t>
  </si>
  <si>
    <t>1EQUIP HP PAVILIONA1500CELEROND/3.2GHZ/512MB/80  SERIE # MXX626OM2X</t>
  </si>
  <si>
    <t>COMPUTADORA ENSAMBLADA SERIE # 200609008349  SINDICATURA</t>
  </si>
  <si>
    <t>XAL-0-072-A00-0009</t>
  </si>
  <si>
    <t>COMPUTADORA ENSAMBLADA SERIE # 200609008254  PRESIDENCIA</t>
  </si>
  <si>
    <t xml:space="preserve">ACER </t>
  </si>
  <si>
    <t>Aspire 1430</t>
  </si>
  <si>
    <t>AX1430SD31F</t>
  </si>
  <si>
    <t>XAL-0-072-R00-0001</t>
  </si>
  <si>
    <t>Peña Rojas Erick</t>
  </si>
  <si>
    <t>COMPUTADORA ENSAMBLADA SERIE # 200609008233  CASA DE CULTURA</t>
  </si>
  <si>
    <t>DELL</t>
  </si>
  <si>
    <t>Tercer Regidor (Turismo y Cultura).</t>
  </si>
  <si>
    <t>COMPUTADORA ENSAMBLADA SERIE # 200609008352  REGIDURIAS</t>
  </si>
  <si>
    <t>XAL-0-072-E01-0009</t>
  </si>
  <si>
    <t>Mendoza Gonzalez Cuauhtemoc Bartolome</t>
  </si>
  <si>
    <t>COMPUTADORA ENSANBLADA SERIE # 200609082076  PLANEACION</t>
  </si>
  <si>
    <t>14023230</t>
  </si>
  <si>
    <t>Responsabilidad y Situación Patrimonial</t>
  </si>
  <si>
    <t>XAL-0-072-F00-0022</t>
  </si>
  <si>
    <t>Garcia Medrano Angel</t>
  </si>
  <si>
    <t>EQUIPO LAPTOP TOSHIBA MOD. SP2022 SERIE X6123110Q # 1</t>
  </si>
  <si>
    <t>EQUIPO LAPTOP TOSHIBA MOD. SP2022 SERIE X6120455Q # 2</t>
  </si>
  <si>
    <t>IMPRESORA  SAMSUNG SPP-2040 DIGITAL PHOTO PRINTER a361bffy912753</t>
  </si>
  <si>
    <t>COMPUTADORA ENSAMBLADA  SERIE # XAL072LOO65</t>
  </si>
  <si>
    <t>COMPUTADORA ENSAMBLADA SERIE # XAL072K0066</t>
  </si>
  <si>
    <t>CAMARA FOTOGRAFICA  SONY MPEG MOVIE VZ 3.2 MP. DESARROLLO SOCIAL</t>
  </si>
  <si>
    <t>CAMARA FOTOGRAFICA  OLYMPUS  DIGITAL MEMORIA DE 512 MB</t>
  </si>
  <si>
    <t>CAMARA DIGITAL OLYMPUS X-760 6.0 MEGAPIXELES CATASTRO</t>
  </si>
  <si>
    <t>EQUIPO DE COMPUTO LAPTOP 6220 HP SERIE # 7020GLF 1ra REGIDURIA</t>
  </si>
  <si>
    <t>SCANER FUJITSU  MODELO fi-5120C, SERIE # 100242 TESORERIA</t>
  </si>
  <si>
    <t>XAL-0-072-K00-0011</t>
  </si>
  <si>
    <t>IMPRESORA HP MULTIFUNCIONAL 3050 LASER COLOR GRIS  (CONTRALORIA)</t>
  </si>
  <si>
    <t>Q6504A</t>
  </si>
  <si>
    <t>CNBJ226134</t>
  </si>
  <si>
    <t>1 CAMARA OLIMPUS DIGITAL OLIMPUS DIGITAL MEMORIA 512MB</t>
  </si>
  <si>
    <t>1 CAMARA FUJIFILM FINE PIX A 400 4.10 MP</t>
  </si>
  <si>
    <t>COMPUT. HP PAVILION W5520LA, PENTIUM DA 2.6 GHZ, MOUSE Y TECLADO # 1 TESORE</t>
  </si>
  <si>
    <t>COMPU. HP ÀVILION W5520LA, PENTIUM DA 2.6 GHZ, MOUSE Y TECLADO # 2 TESORERI</t>
  </si>
  <si>
    <t>1 CAMARA CANNON DIGITAL 2da REGIDURIA</t>
  </si>
  <si>
    <t>COMPUTADORA ENSAMBLADA PROCESADOR INTEL PENTIUM 4 A3.0 GHZ</t>
  </si>
  <si>
    <t>1 COMPUTADORA LAPTOP DELL 6400 SERIE 491746163 SEGUNDA REGIDURIA</t>
  </si>
  <si>
    <t>XAL-0-072-F00-0009</t>
  </si>
  <si>
    <t>Lugo Rojas Dulce Maria</t>
  </si>
  <si>
    <t>COMPUT. ENSAMBLADA PROCESADOR P4 INTEL P4, MONITOR 17¨VIEW SONIC  #1 O. PUB</t>
  </si>
  <si>
    <t>VIEM SONICO</t>
  </si>
  <si>
    <t>XAL-0-072-F00-0240</t>
  </si>
  <si>
    <t>Rivera Lopez Oscar</t>
  </si>
  <si>
    <t>EQUIPO DE COMPUTO HP 23 OBRAS PUBLICAS</t>
  </si>
  <si>
    <t>23-F391LA</t>
  </si>
  <si>
    <t>3CR34307XW</t>
  </si>
  <si>
    <t>XAL-0-072-F00-0251</t>
  </si>
  <si>
    <t>EQUIPO PORTATIL DELL 8 RAM OBRAS PUBLICAS</t>
  </si>
  <si>
    <t>INSPIRON ONE 2330</t>
  </si>
  <si>
    <t>HNPSW1</t>
  </si>
  <si>
    <t>XAL-0-072-F00-0238</t>
  </si>
  <si>
    <t>PLOTER CANON IPF 670 OBRAS PUBLICAS</t>
  </si>
  <si>
    <t>CANON</t>
  </si>
  <si>
    <t>IPF670</t>
  </si>
  <si>
    <t>DACP1665</t>
  </si>
  <si>
    <t>XAL-0-072-B00-0254</t>
  </si>
  <si>
    <t>IMPRESORA HP  MFC MODELO LJ M426 SINDICATURA</t>
  </si>
  <si>
    <t>M426</t>
  </si>
  <si>
    <t>PHB8J7H86D</t>
  </si>
  <si>
    <t>XAL-0-072-118-0233</t>
  </si>
  <si>
    <t>Cuevas Diaz Luis Alberto</t>
  </si>
  <si>
    <t>IMPRESORA HP MFC MODELO LJ M426 ADMINISTRACION</t>
  </si>
  <si>
    <t>MFPM426dw</t>
  </si>
  <si>
    <t>PHB8J7H7BS</t>
  </si>
  <si>
    <t>XAL-0-072-C03-0008</t>
  </si>
  <si>
    <t>Ramirez Gracida Rufina Elisa</t>
  </si>
  <si>
    <t>IMPRESORA INALAMBRICA MARCA EPSON L355, SECRETARIA, 3RA REGIDURIA.</t>
  </si>
  <si>
    <t>C452J</t>
  </si>
  <si>
    <t>53YK370731</t>
  </si>
  <si>
    <t>DVAI1265</t>
  </si>
  <si>
    <t>DVAI, S.A. DE C.V.</t>
  </si>
  <si>
    <t>XAL-0-072-C02-0015</t>
  </si>
  <si>
    <t>Pablo Quiroz Anette jaqueline</t>
  </si>
  <si>
    <t>IMPRESORA INALAMBRICA MARCA EPSON L355, SECRETARIA, 2DA REGIDURIA.</t>
  </si>
  <si>
    <t>C462J</t>
  </si>
  <si>
    <t>S3YK378111</t>
  </si>
  <si>
    <t>XAL-0-072-C07-0012</t>
  </si>
  <si>
    <t>Yañez Lendizaval Gabriel</t>
  </si>
  <si>
    <t>HP 1155 AMD, 4GB RAM, 500 GB DD, DVD-RW.SECRETARIA 7. REGIDURIA.</t>
  </si>
  <si>
    <t>HP1155</t>
  </si>
  <si>
    <t>5CM31903BT</t>
  </si>
  <si>
    <t>FED264</t>
  </si>
  <si>
    <t>Séptimo Regidor (Salud).</t>
  </si>
  <si>
    <t>XAL-0-072-C03-0007</t>
  </si>
  <si>
    <t>HP 1155 AMD, 4GB RAM, 500 GB DD, DVD-RW. SECRETARIA 3RA. REGIDURIA.</t>
  </si>
  <si>
    <t>5CM3410JXD</t>
  </si>
  <si>
    <t>XAL-0-072-C02-0014</t>
  </si>
  <si>
    <t>HP 1155 AMD, 4GB RAM, 500 GB DD, DVD-RW. SECRETARIA 2DA. REGIDURIA.</t>
  </si>
  <si>
    <t>D8D47LTR#ABN</t>
  </si>
  <si>
    <t>5CM319030W</t>
  </si>
  <si>
    <t>XAL-0-072-109-0017</t>
  </si>
  <si>
    <t>Blas Avelino Maria Yeeny</t>
  </si>
  <si>
    <t>HP 1155 AMD, 4GB RAM, 500 GB DD, DVD-RW. REGISTRO CIVIL.</t>
  </si>
  <si>
    <t>Oficial del Registro Civil</t>
  </si>
  <si>
    <t>XAL-0-072-D00-0004</t>
  </si>
  <si>
    <t>Noyola Hernandez Maria Diana</t>
  </si>
  <si>
    <t>HP 1155 AMD, 4GB RAM, 500 GB DD, DVD-RW. SECRETARIA.</t>
  </si>
  <si>
    <t>HP155</t>
  </si>
  <si>
    <t>XAL-0-072-F00-0002</t>
  </si>
  <si>
    <t>Gonzalez Garcia Francisco</t>
  </si>
  <si>
    <t>HP 1155 AMD, 4GB RAM, 500 GB DD, DVD-RW. OBRAS PUBLICAS.</t>
  </si>
  <si>
    <t>XAL-0-072-E01-0001</t>
  </si>
  <si>
    <t>Marcos Vega Marcos</t>
  </si>
  <si>
    <t>HP 1155 AMD, 4GB RAM, 500 GB DD, DVD-RW. PLANEACION.</t>
  </si>
  <si>
    <t>XAL-0-072-E00-0004</t>
  </si>
  <si>
    <t>HP 1155 AMD, 4GB RAM, 500 GB DD, DVD-RW. ADMINISTRACION.</t>
  </si>
  <si>
    <t>XAL-0-072-D00-0006</t>
  </si>
  <si>
    <t>Garcia Blas Xochitl erika</t>
  </si>
  <si>
    <t>IMPRESORA MULTIFUNCIONAL EPSON L-350 C/ SISTEM, DIR. DE ADMON.</t>
  </si>
  <si>
    <t>C462H</t>
  </si>
  <si>
    <t>Q8BK038357</t>
  </si>
  <si>
    <t>1529</t>
  </si>
  <si>
    <t>COMPUTADORAS MACABI S. DE R.L. DE C.V.</t>
  </si>
  <si>
    <t>XAL-0-072-F00-0012</t>
  </si>
  <si>
    <t>IMPRESORA MULTIFUNCIONAL EPSON L-350 C/ SISTEM, OBRAS PUBLICAS #1.</t>
  </si>
  <si>
    <t>Q8BK037465</t>
  </si>
  <si>
    <t>MACABI S. DE R.L. DE C.V</t>
  </si>
  <si>
    <t>XAL-0-072-F00-0026</t>
  </si>
  <si>
    <t>IMPRESORA MULTIFUNCIONAL EPSON L-350 C/ SISTEM, OBRAS PUBLICAS #2.</t>
  </si>
  <si>
    <t>L350</t>
  </si>
  <si>
    <t>Q8BK037512</t>
  </si>
  <si>
    <t>COMPUT. ENSAMBLADA PROCESDOR P4 INTEL P4, MONITOR 17¨VIEW SONIC #2 CATASTRO</t>
  </si>
  <si>
    <t>IMPRESORA LEXMARK COLOR LASER MOD. C522N # 1 OBRAS P.SERIE 22R0010TH5810TN3</t>
  </si>
  <si>
    <t>IMPRESORA LEXMARK COLOR LASER MOD. C522N # 2 TESORER SERIE 22R0010TH5811FWG</t>
  </si>
  <si>
    <t>EQUIPO PAVILION 540 PD 266 1.0 GB 250/DVDRW/TCA DE VIDEO TESORERIA</t>
  </si>
  <si>
    <t>EQUIPO LENOVO J100 CELERON 2.8 GHZ MONI 14.1* LCD PLV OEM S.# ****** SINDIC</t>
  </si>
  <si>
    <t>IMPRESORA LEXMARK MULTIFUNCIONAL MOD. X8350 TESORERIA</t>
  </si>
  <si>
    <t>EQUIPO DE COMPUTO HP MOD. 5735 MONITOR DE 19" LCD HP PRIMERA REGIDURIA</t>
  </si>
  <si>
    <t>EQUIPO LAPTOP HP53 INTEL CORE DUO T2050 1.60GHZ  SERIE CND7222NZS TESORERIA</t>
  </si>
  <si>
    <t>MONITOR LCD 19" HANS NEGRO/BOCINAS</t>
  </si>
  <si>
    <t>XAL-0-072-118-0013</t>
  </si>
  <si>
    <t>COMP. ENSAMBLADA PRECESADOR INTEL DUAL CORE 3.4 JHZ MONITOR LCD 19" SAMSUNG</t>
  </si>
  <si>
    <t>ENSAMBLADA</t>
  </si>
  <si>
    <t>PROCESADOR INTEL</t>
  </si>
  <si>
    <t>DUAL CORE 3.4JHZ</t>
  </si>
  <si>
    <t>IMPRESORA EPSON MATRIZ PUNTO DE VENTA TM-U220D-603  R. CIVIL</t>
  </si>
  <si>
    <t>XAL-0-072-109-0018</t>
  </si>
  <si>
    <t>Serrano Peralta Alicia</t>
  </si>
  <si>
    <t>IMPRESORA SAMSUNG MULTIFUNCIONAL MOD. I4521 R. CIVIL</t>
  </si>
  <si>
    <t>SCX-4521F</t>
  </si>
  <si>
    <t>8P27BABL8063245</t>
  </si>
  <si>
    <t>EQUIPO LAP ACER  ASPIRE4520-3955 MOD-Z03 SERIE#LXAHS0C0407370226D2500 7ma R</t>
  </si>
  <si>
    <t>EQUP LAP ACER ASPIRE 4520-3955 MOD-Z03 N/S LXAHS0C0407370233F2500 CATASTRO</t>
  </si>
  <si>
    <t>MONITOR LCD SOYO DE 32 " + TV PARA LA TELEAULA</t>
  </si>
  <si>
    <t>COMPUT.ENSAMBLADA PROCESADOR CORE2 E4500 MONITOR AOC19"NS.3HVK8-TT8 P2-Y6TM</t>
  </si>
  <si>
    <t>IMPRESORA LEXMARK E120 LASER SERIE 23S01143 TESORERIA</t>
  </si>
  <si>
    <t>XAL-0-072-C07-0009</t>
  </si>
  <si>
    <t>IMPRESORA LEXMARK E120 LASER SERIE 23S01145 7MA REGIDURIA</t>
  </si>
  <si>
    <t>LEXMARK</t>
  </si>
  <si>
    <t>4506100</t>
  </si>
  <si>
    <t>994FM59</t>
  </si>
  <si>
    <t>COMPUTADORA ENSAMBLADA SOFWARE VISTA STARER EDITION REG. CIVIL</t>
  </si>
  <si>
    <t>XAL-0-072-118-0010</t>
  </si>
  <si>
    <t>IMPRESORA SAMSUNG LASER ML2010 SERIE 3A27BKEP8130988 CATASTRO</t>
  </si>
  <si>
    <t>ML2010</t>
  </si>
  <si>
    <t>3A27BKAL602944X</t>
  </si>
  <si>
    <t>XAL-0-072-C07-0010</t>
  </si>
  <si>
    <t>IMPRESORA LEXMARK MULTIFUNCIONAL X3470 N/S 11485196107 7ma REGIDURIA</t>
  </si>
  <si>
    <t>4427-001</t>
  </si>
  <si>
    <t>11485196107</t>
  </si>
  <si>
    <t>IMPRESORA LEXMARK MULTIFINCIONAL  X3470 N/S11485198218 SEG. PUBLICA</t>
  </si>
  <si>
    <t>5 ANAQUELES TIPO ESQUELETO DE 5 ENTREPAÑOS</t>
  </si>
  <si>
    <t>XAL-0-072-109-0026</t>
  </si>
  <si>
    <t>MAQUINA DE ESCRIBIR MARCA OLYMPIA MODELO SG-3 SERIE 7650205  CARRO DE 38CM</t>
  </si>
  <si>
    <t>OLYMPIA</t>
  </si>
  <si>
    <t>SG-3</t>
  </si>
  <si>
    <t>FOTOCOPIADORA RCOH AFICIO 650  SERIE: A 7909480583 COLOR GRIS TESORERIA</t>
  </si>
  <si>
    <t>CAMARA KODAK DIGITAL EASY SHARE 4.0 MEGAPIXELES #1 TESORERIA</t>
  </si>
  <si>
    <t>MAQUINA ENSAMBLADA LENOVOJ100 CELERON 2.8GHZ 80GB 512MB COMBO XP HOME TESOR</t>
  </si>
  <si>
    <t>EQUIPO PRESARIO PC MOD.20103.46GHZ,512MB,160GB  SERIE# CNX71606N7 DECIMA R.</t>
  </si>
  <si>
    <t>EQUIPO PRESARIO PC MOD.2010346GHZ,512MB,160GB SERIE# CNX71606223 SEG. PUB.</t>
  </si>
  <si>
    <t>XAL-0-072-L00-0054</t>
  </si>
  <si>
    <t>IMPRESORA EPSON MATRIZ LX 300 SERIE# G8DY238550 TESORERIA</t>
  </si>
  <si>
    <t>LX-300+11</t>
  </si>
  <si>
    <t>6804238550</t>
  </si>
  <si>
    <t>IMPRESORA MICROLINE 1120 SERIE # CF72006842AO (TESORERIA)</t>
  </si>
  <si>
    <t>XAL-0-072-109-0019</t>
  </si>
  <si>
    <t>IMPRESORA DE MATRIZ DE PUNTO EPSON SERIE #FCTY096501 REG. CIVIL</t>
  </si>
  <si>
    <t>FX2190</t>
  </si>
  <si>
    <t>20403813085</t>
  </si>
  <si>
    <t>EQUIPO COMPAQ PRESARIO PC SR5020 SERIE # MXX72105W2 3ª REGIDURIA</t>
  </si>
  <si>
    <t>EQUIPO COMPAQ PRESARIO PC SR5020 SERIE # MXX7320D81 8ª REGIDURIA</t>
  </si>
  <si>
    <t>EQUIPO COMPAQ PRESARIO PC SE5020 SERIE # MXX713100WS PROTECCION CIVIL</t>
  </si>
  <si>
    <t>EQUIPO COMPAQ PRESARIO PC SE5020 SERIE # MXX72105Q6 OBRAS PUBLICAS</t>
  </si>
  <si>
    <t>IMPRESORA HP 2600N LASER A COLOR SERIE # NPQ6455A BIBLIOTECA MPAL.</t>
  </si>
  <si>
    <t>1 EQUIPO HP PAVILION A1500CELERON D/3.2GHZ/512MB/80 SERIE#MXX6280D7C</t>
  </si>
  <si>
    <t>MONITOR LCD HP VP15S LCD 15¨¨ SERIE # CNC8080MFS</t>
  </si>
  <si>
    <t>MONITOR LCD HP VP15S LCD 15¨¨ SERIE #</t>
  </si>
  <si>
    <t>XAL-0-072-L00-0252</t>
  </si>
  <si>
    <t>Miramon Villa Norma Patricia</t>
  </si>
  <si>
    <t>IMPRESORA EPSON DE INYECCION  ECOTANK MOD L575 TESORERIA</t>
  </si>
  <si>
    <t>L575</t>
  </si>
  <si>
    <t>W98Y140733</t>
  </si>
  <si>
    <t>LAPTOP TOSHIBA SATELLITE E45t- A4200 CORE I5, 6GBRAM, 500GBDD, WIN8, ALU.#1</t>
  </si>
  <si>
    <t>LAPTOP TOSHIBA SATELLITE E45t- A4200 CORE I5, 6GBRAM, 500GBDD, WIN8, ALU.#2</t>
  </si>
  <si>
    <t>XAL-0-072-F00-0027</t>
  </si>
  <si>
    <t>MULTIFUNCIONAL MARCA RICOH MODELO MP2550 SERIE: M6595100636 OBRAS PUBL.</t>
  </si>
  <si>
    <t>RICOH</t>
  </si>
  <si>
    <t>MP2550</t>
  </si>
  <si>
    <t>453</t>
  </si>
  <si>
    <t>OMAR SALVADOR RUIZ</t>
  </si>
  <si>
    <t>XAL-0-072-C07-0013</t>
  </si>
  <si>
    <t>IMPRESORA INALAMBRICA MARCA EPSON L355, SECRETARIA 7. REGIDURIA.</t>
  </si>
  <si>
    <t>S3YK378119</t>
  </si>
  <si>
    <t>1265</t>
  </si>
  <si>
    <t>XAL-0-072-C06-0059</t>
  </si>
  <si>
    <t>FORD POLICE INTERCEPTOR S8A 2009 N/S 2FAHP71V49X-114427</t>
  </si>
  <si>
    <t>2FAHP71V49X114427</t>
  </si>
  <si>
    <t>N12155</t>
  </si>
  <si>
    <t>VEHICULOS Y SERVICIOS SATELITE, S.A. DE C.V.</t>
  </si>
  <si>
    <t>XAL-0-072-Q00-0135</t>
  </si>
  <si>
    <t>TSURU NISSAN GSI T/M MOD.2011 N/S3N1EB31S4BK-350456 F-43057 18/06/2011 SEG.</t>
  </si>
  <si>
    <t>3N1EB31S4BK350456</t>
  </si>
  <si>
    <t>V 43057</t>
  </si>
  <si>
    <t>TOCHIGI AUTOMOTRIZ, S.A. DE C.V.</t>
  </si>
  <si>
    <t>XAL-0-072-Q00-0134</t>
  </si>
  <si>
    <t>TSURU NISSAN GSI T/M MOD.2011 N/S3N1EB31S6BK-341273 F-43057 18/06/2011 SEG.</t>
  </si>
  <si>
    <t>3N1EB31S6BK341273</t>
  </si>
  <si>
    <t>V 43056</t>
  </si>
  <si>
    <t>XAL-0-072-A00-0018</t>
  </si>
  <si>
    <t>Vargas Ortega Jose Luis</t>
  </si>
  <si>
    <t>VEHICULO PEUGEOT 207 E.ALLURE1.6 MOD.2012 N/S VF3WC5FS2CW003822 F-300 02/12</t>
  </si>
  <si>
    <t>VF3WC5FS2CW003822</t>
  </si>
  <si>
    <t>ANE000000300</t>
  </si>
  <si>
    <t>XAL-0-072-Q00-0213</t>
  </si>
  <si>
    <t>XAL-0-072-Q00-0214</t>
  </si>
  <si>
    <t>XAL-0-072-Q00-0215</t>
  </si>
  <si>
    <t>XAL-0-072-Q00-0216</t>
  </si>
  <si>
    <t>1</t>
  </si>
  <si>
    <t>Equipo de Defensa y Seguridad</t>
  </si>
  <si>
    <t>XAL-0-072-Q00-0093</t>
  </si>
  <si>
    <t>PISTOLA CALIBRE 9X19 mm MCA. GLOCK MOD.17 CAÑON 4.5" F-5577 SEG. PUBLICA N/</t>
  </si>
  <si>
    <t xml:space="preserve">GLOK
</t>
  </si>
  <si>
    <t>17</t>
  </si>
  <si>
    <t>RBX010</t>
  </si>
  <si>
    <t>XAL-0-072-Q00-0094</t>
  </si>
  <si>
    <t>Pichardo Lopez Eloy</t>
  </si>
  <si>
    <t>GLOK</t>
  </si>
  <si>
    <t>RBX011</t>
  </si>
  <si>
    <t>XAL-0-072-Q00-0037</t>
  </si>
  <si>
    <t>CHALECO ANTIBALAS NIVEL IV</t>
  </si>
  <si>
    <t>130492</t>
  </si>
  <si>
    <t>XAL-0-072-Q00-0038</t>
  </si>
  <si>
    <t>130493</t>
  </si>
  <si>
    <t>XAL-0-072-Q00-0039</t>
  </si>
  <si>
    <t>130494</t>
  </si>
  <si>
    <t>XAL-0-072-C03-0223</t>
  </si>
  <si>
    <t>Jimenez Ramirez Teodoro</t>
  </si>
  <si>
    <t>COMPUTADORA DE ESCRITORIO CELERON TERCERA REGIDURIA</t>
  </si>
  <si>
    <t>DTSZLAL00260800D8A3000</t>
  </si>
  <si>
    <t>XAL-0-072-C04-0224</t>
  </si>
  <si>
    <t>COMPUTADORA DE ESCRITORIO CELERON CUARTA REGIDURIA</t>
  </si>
  <si>
    <t>DTSZLAL002606010DF3000</t>
  </si>
  <si>
    <t>XAL-0-072-C05-0225</t>
  </si>
  <si>
    <t>COMPUTADORA DE ESCRITORIO CELERON QUINTA REGIDURIA</t>
  </si>
  <si>
    <t>CE704</t>
  </si>
  <si>
    <t>DTSZLAL002608000973000</t>
  </si>
  <si>
    <t>XAL-0-072-C06-0227</t>
  </si>
  <si>
    <t>COMPUTADORA DE ESCRITORIO CELERON SEXTA REGIDURIA</t>
  </si>
  <si>
    <t>DTSZLAL00260800CAB3000</t>
  </si>
  <si>
    <t>XAL-0-072-C07-0255</t>
  </si>
  <si>
    <t>COMPUTADORA DE ESCRITORIO CELERON SEPTIMA REGIDURIA</t>
  </si>
  <si>
    <t>DTSZLAL00260800CB63000</t>
  </si>
  <si>
    <t>XAL-0-072-A00-0226</t>
  </si>
  <si>
    <t>COMPUTADORA DE ESCRITORIO CELERON PRESIDENCIA</t>
  </si>
  <si>
    <t>DTSZLAL00260800C1E3000</t>
  </si>
  <si>
    <t>XAL-0-072-C10-0234</t>
  </si>
  <si>
    <t>Monjardin Peña Arturo</t>
  </si>
  <si>
    <t>COMPUTADORA DE ESCRITORIO CELERON COMUNICACION SOCIAL</t>
  </si>
  <si>
    <t>DTS2LAL00260800C193000</t>
  </si>
  <si>
    <t>Décimo Regidor (Agua Potable y Alcantarillado).</t>
  </si>
  <si>
    <t>XAL-0-072-D00-0256</t>
  </si>
  <si>
    <t>Rojas Blancas Hellen Dariela</t>
  </si>
  <si>
    <t>COMPUTADORA DE ESCRITORIO CELERON JEFATURA DE CULTURA</t>
  </si>
  <si>
    <t>DTSZLAL00260800COC3000</t>
  </si>
  <si>
    <t>XAL-0-072-E00-0236</t>
  </si>
  <si>
    <t>Verona Marquez Emy Daysy</t>
  </si>
  <si>
    <t>COMPUTADORA DE ESCRITORIO CELERON ADMINISTRACION</t>
  </si>
  <si>
    <t>DTSZLAL002606000133000</t>
  </si>
  <si>
    <t xml:space="preserve">Direccción de Administración </t>
  </si>
  <si>
    <t>XAL-0-072-E01-0237</t>
  </si>
  <si>
    <t>Garcia Guzman Edgar Alfredo</t>
  </si>
  <si>
    <t>COMPUTADORA DE ESCRITORIO CELERON PLANEACION</t>
  </si>
  <si>
    <t>DTSZLAL0026060114C3000</t>
  </si>
  <si>
    <t>Unidad de Planeación y Evaluación</t>
  </si>
  <si>
    <t>XAL-0-072-109-0020</t>
  </si>
  <si>
    <t>IMPRESORA MULTIFUNCIONAL EPSON L-350 C/ SISTEM, REGISTRO CIVIL.</t>
  </si>
  <si>
    <t>EPSON L350</t>
  </si>
  <si>
    <t>Q8BK037066</t>
  </si>
  <si>
    <t>XAL-0-072-B00-0032</t>
  </si>
  <si>
    <t>IMPRESORA MULTIFUNCIONAL EPSON L-350 C/ SISTEM, SINDICATURA.</t>
  </si>
  <si>
    <t>Q8BK037075</t>
  </si>
  <si>
    <t>08/03/1904</t>
  </si>
  <si>
    <t>XAL-0-072-E00-0006</t>
  </si>
  <si>
    <t>IMPRESORA MULTIFUNCIONAL EPSON L-350 C/ SISTEM, DIRECTOR DE ADMINISTRACION.</t>
  </si>
  <si>
    <t>Q8BK037080</t>
  </si>
  <si>
    <t>XAL-0-072-D00-0016</t>
  </si>
  <si>
    <t>IMPRESORA MULTIFUNCIONAL EPSON L-350 C/ SISTEM, PRESIDENCIA.</t>
  </si>
  <si>
    <t>XAL-0-072-A01-0027</t>
  </si>
  <si>
    <t>IMPRESORA MULTIFUNCIONAL EPSON L-350 C/ SISTEM, DIR.COMUNICACION. SOCIAL.</t>
  </si>
  <si>
    <t>S3YK120987</t>
  </si>
  <si>
    <t>XAL-0-072-105-0004</t>
  </si>
  <si>
    <t>IMPRESORA MULTIFUNCIONAL EPSON L-350 C/ SISTEM, PROTECCION CIVIL.</t>
  </si>
  <si>
    <t>XAL-0-072-L00-0043</t>
  </si>
  <si>
    <t>IMPRESORA MULTIFUNCIONAL EPSON L-350 C/ SISTEM, TESORERIA.</t>
  </si>
  <si>
    <t>Q8BK037467</t>
  </si>
  <si>
    <t>XAL-0-072-A00-0011</t>
  </si>
  <si>
    <t>IMPRESORA EPSON L455 TINTA C MULTI CON RANURA, PRESIDENCIA.</t>
  </si>
  <si>
    <t>C462R</t>
  </si>
  <si>
    <t>UE3K000310</t>
  </si>
  <si>
    <t>2130</t>
  </si>
  <si>
    <t>CPU A4 6300, DVD RW, GABINETE. PARA EL AREA DE VIDEO VIGILANCIA</t>
  </si>
  <si>
    <t>EQUIPO DE COMPUTO DE ESCRITORIO, AVANZADO HP, PRODESK 400G1 MT, MONITOR HP</t>
  </si>
  <si>
    <t>CAMARA DIGITAL POLAROID PDC-5355, 1 TARJETA DE MEMORIA 128MB Y 1 CARG. DE P</t>
  </si>
  <si>
    <t>ARCHIVERO METALICO MODELO JOE301 3 GAVETAS # 2 1ra REGIDURIA</t>
  </si>
  <si>
    <t>XAL-0-072-109-0028</t>
  </si>
  <si>
    <t>FOTOCOPIADORA KM-1500LA MARCA KYOCERA MITA SERIE: XGU7523433 REG. CIVIL</t>
  </si>
  <si>
    <t>KYOCERA</t>
  </si>
  <si>
    <t>KN-1500LA</t>
  </si>
  <si>
    <t>XGU7523433</t>
  </si>
  <si>
    <t>CAMARA NIKON COOPLIX SERIE L1222925077 CON MEMORIA DE 2.6GB KINGTONS SINDIC</t>
  </si>
  <si>
    <t>XAL-0-072-F00-0019</t>
  </si>
  <si>
    <t>COPIADORA DIGITAL MARCA SHARP MOD. IMAGISTIC ARM 350 SERIE # IM3510ZB35</t>
  </si>
  <si>
    <t>SHARP</t>
  </si>
  <si>
    <t>AR-235</t>
  </si>
  <si>
    <t>CAMARA FOTOGRAFICA VIVITAR 6MEGAPIXELES 4X ZOOM 2.8 LCD OF. CONCILIADORA</t>
  </si>
  <si>
    <t>EQUIPO DE RADIO COMUNICACION PORTATIL EP450 BANDA VHF442TJQF587</t>
  </si>
  <si>
    <t>EQUIPO DE RADIO COMUNICACION PORTATIL EP450 BANDA VHF442TJST322</t>
  </si>
  <si>
    <t>1 EQ. DE RADIO COMUNICIACION PORTATIL EP450 BANDA VHF SERIE442TJSP209 S.PUB</t>
  </si>
  <si>
    <t>1 EQ. DE RADIO COMUNICACION PORTATIL EP450 BANDA VHF SERIE 442TJSN385 S.PUB</t>
  </si>
  <si>
    <t>1 EQ. DE RADIO COMUNICACION PORTATIL EP450 BANDA VHF SERIE 442TJQQ970 S.PUB</t>
  </si>
  <si>
    <t>1 EQ. DE RADIO COMUNICACION PORTATIL EP450 BANDA VHF SERIE 442TJSP176 S.PUB</t>
  </si>
  <si>
    <t>1 EQ. DE RADIO COMUNICACION PORTATIL EP450 BANDA VHF SERIE 442TJS2463 S.PUB</t>
  </si>
  <si>
    <t>1 RADIO MOVIL EM200 BANDA VHF SERIE 019TJCE047 SEG. PUBLICA</t>
  </si>
  <si>
    <t>1 FUENTE DE PODER RS20 SEGURIDAD PUBLICA</t>
  </si>
  <si>
    <t>XAL-0-072-Q00-0018</t>
  </si>
  <si>
    <t>10 CHALECOS ANTIBALAS NIVEL III, MARCA P.T.M. MODELO, PMT-PA-III-A SEG. PUB</t>
  </si>
  <si>
    <t xml:space="preserve">MPT-PAIII-A
</t>
  </si>
  <si>
    <t>77964</t>
  </si>
  <si>
    <t>3 NO-BREAK LCD650 CON REGULADOR INTEGRADO</t>
  </si>
  <si>
    <t>1 EQ.DE RADIO COMUNICACION MOVIL EM-200 BANDA VHF SERIE 019TJW4512 SEG. PUB</t>
  </si>
  <si>
    <t>1 EQ.DE RADIO COMUNICACION MOVIL EM-200 BANDA VHF SERIE 019TJW2500 SEG. PUB</t>
  </si>
  <si>
    <t>RELOG CHECADOR MOD B3W MCA. BIOIDEN N/S 2650239360015 ADMINISTRACIÓN 2010</t>
  </si>
  <si>
    <t>RADIOGRABADORA SONY GRIS F-1461 COMUNICACION SOCIAL 2010 N/S</t>
  </si>
  <si>
    <t>XAL-0-072-A01-0001</t>
  </si>
  <si>
    <t>PROYECTOR LG MOD. BX401C N/S 909SREU8Y836 GRIS/NEGRO F-1543 JUN 10 COM. SOC</t>
  </si>
  <si>
    <t>LG</t>
  </si>
  <si>
    <t>BX401C</t>
  </si>
  <si>
    <t>909SREU8Y836</t>
  </si>
  <si>
    <t>CAMARA DIGITAL SONY CYBER-SHOT N/S 5037818 COMUNICACION SOCIAL F-376</t>
  </si>
  <si>
    <t>1 EQ. DE RADIO COMUNICACION MOVIL G3 SERIE HR7744JAC06/103801368 F-435 SEG.</t>
  </si>
  <si>
    <t>1 EQ. DE RADIO COMUNICACION MOVIL G3 SERIE HR7744JAC06/103801484 F-435 SEG.</t>
  </si>
  <si>
    <t>XAL-0-072-C04-0033</t>
  </si>
  <si>
    <t>Ortiz Perez Joaquin</t>
  </si>
  <si>
    <t>MINI COMPONENTE SONY N/S 3104743 MOD HCD-EC99  F-BABW14168 DEPO 15/02/2011</t>
  </si>
  <si>
    <t>SONY</t>
  </si>
  <si>
    <t>GENEZI</t>
  </si>
  <si>
    <t>Dirección de Deportes</t>
  </si>
  <si>
    <t>XAL-0-072-C04-0032</t>
  </si>
  <si>
    <t>MINCOMP SONY N/S       F-BABW25624 08/12/11 GIMNASIO MUNICIPAL</t>
  </si>
  <si>
    <t>XAL-0-072-I00-0199</t>
  </si>
  <si>
    <t>ESCRITORIO BASICO CON CAJON Y PUERTA FABRICADO EN MELANINA (INST DE LA MUJE</t>
  </si>
  <si>
    <t>XAL-0-072-A00-0203</t>
  </si>
  <si>
    <t>Espinoza Quiroz Victor</t>
  </si>
  <si>
    <t>SILLON EJECUTIVO PIEL CON ESTRUCTURA CROMADA HVL103 (PRESIDENCIA)</t>
  </si>
  <si>
    <t>226</t>
  </si>
  <si>
    <t>VERONICA DEL CARMEN ROSIQUE RODRIGUEZ</t>
  </si>
  <si>
    <t>XAL-0-072-L00-0204</t>
  </si>
  <si>
    <t>SILLON SEMIEJECUTIVO CON BRAZOS ALFARO (TESORERIA)</t>
  </si>
  <si>
    <t>ALFARO</t>
  </si>
  <si>
    <t>XAL-0-072-L00-0205</t>
  </si>
  <si>
    <t>SILLON SEMIEJECUTIVO CON BRAZOS ALFARO (CATASTRO)</t>
  </si>
  <si>
    <t>XAL-0-072-L00-0206</t>
  </si>
  <si>
    <t>ARCHIVERO CUATRO GAVETAS INSTITUCIONAL COMOR NEGRO (TESORERIA)</t>
  </si>
  <si>
    <t>XAL-0-072-L00-0207</t>
  </si>
  <si>
    <t>XAL-0-072-A00-0208</t>
  </si>
  <si>
    <t>Ceballos Antonio Rosa Esmeralda</t>
  </si>
  <si>
    <t>ESCRITORIO EJECUTIVO TROT/CHERRY NOGAL (PRESIDENCIA)</t>
  </si>
  <si>
    <t>XAL-0-072-A00-0209</t>
  </si>
  <si>
    <t>SALA DE ESPERA DOS FILAS DE 3 ASIENTOS (PRESIDENCIA)</t>
  </si>
  <si>
    <t>XAL-0-072-L00-0210</t>
  </si>
  <si>
    <t>XAL-0-072-A00-0017</t>
  </si>
  <si>
    <t>Sillas tándem en concha de polipropileno color verde estructura metalica</t>
  </si>
  <si>
    <t>TANDE</t>
  </si>
  <si>
    <t>25</t>
  </si>
  <si>
    <t>ABRIL KARINA CASTELLON</t>
  </si>
  <si>
    <t>LAPTOP HP 655 AMD E1-1200 1.4GHZ/ 8GB/1T/DVDRW/</t>
  </si>
  <si>
    <t>IMPRESORA EPSON MULTIFUNCIONAL EPSON L350</t>
  </si>
  <si>
    <t>Q8BK010044</t>
  </si>
  <si>
    <t>5630</t>
  </si>
  <si>
    <t>HECTOR ALPIZAR ORTEGA</t>
  </si>
  <si>
    <t>XAL-0-072-Q00-0144</t>
  </si>
  <si>
    <t>IMPRESORA EPSON EP L355 WF MULT.</t>
  </si>
  <si>
    <t>KLD-40R450A</t>
  </si>
  <si>
    <t>7,063,115.00</t>
  </si>
  <si>
    <t>FAD 5995</t>
  </si>
  <si>
    <t>AUDIO MUNDO DE MEXICO, S.A. DE C.V.</t>
  </si>
  <si>
    <t>1._ SONY TV LED 40" FULL HD 1080P 60HZ, USB</t>
  </si>
  <si>
    <t>7063115</t>
  </si>
  <si>
    <t>XAL-0-072-Q00-0145</t>
  </si>
  <si>
    <t>2._ SONY TV LED 40" FULL HD 1080P 60HZ, USB</t>
  </si>
  <si>
    <t>XAL-0-072-L00-0057</t>
  </si>
  <si>
    <t>Gutierrez Negrete Meztli</t>
  </si>
  <si>
    <t>ESCRITORIO C/ARCHI DE CRISTAL (TESORERIA)</t>
  </si>
  <si>
    <t>XAL-0-072-A01-0020</t>
  </si>
  <si>
    <t>VIDEO CAMARA SONY HXR-MC2000N</t>
  </si>
  <si>
    <t>HXR-MC2000N</t>
  </si>
  <si>
    <t>420921</t>
  </si>
  <si>
    <t>M 1115</t>
  </si>
  <si>
    <t>MONITOR/ TELEVISION DE 40 PLG. MARCA PANASONIC</t>
  </si>
  <si>
    <t>Maquinaria, Otros Equipos y Herramientas</t>
  </si>
  <si>
    <t>LAMPARA LEDS Y BATERIA CON CARGADOR</t>
  </si>
  <si>
    <t>XAL-0-072-Q00-0148</t>
  </si>
  <si>
    <t>PANASONIC</t>
  </si>
  <si>
    <t>TC-139B6X</t>
  </si>
  <si>
    <t>MXAB40300386</t>
  </si>
  <si>
    <t>XAL-0-072-A00-0006</t>
  </si>
  <si>
    <t>Davila Tellez Alejandro</t>
  </si>
  <si>
    <t>SILLON EJECUTIVO, COLOR CAFE, PRESIDENCIA.</t>
  </si>
  <si>
    <t>4427497</t>
  </si>
  <si>
    <t>OPERADORA OMX, S.A DE C.V.</t>
  </si>
  <si>
    <t>XAL-0-072-B00-0026</t>
  </si>
  <si>
    <t>Jimenez Linarez Claudio</t>
  </si>
  <si>
    <t>ESCRITORIO EN ESCUADRA, COLOR _x000D_
CHOCOLATE DE 2. MX1.50 M.C/FONDO 60CM.SINDICATURA</t>
  </si>
  <si>
    <t>1616</t>
  </si>
  <si>
    <t>COMERCIALIZADORA PEETIF, S.A. DE C.V.</t>
  </si>
  <si>
    <t>Gobernación</t>
  </si>
  <si>
    <t>XAL-0-072-Q00-0147</t>
  </si>
  <si>
    <t>TELEVISOR PANASONIC TC-L39B6X (PARA CENTRO DE MONITOREO Y COMUNICACION MPAL</t>
  </si>
  <si>
    <t>MZAB40300167</t>
  </si>
  <si>
    <t>F008438</t>
  </si>
  <si>
    <t>MEGA AUDIO, S.A. DE C.V.</t>
  </si>
  <si>
    <t>XAL-0-072-Q00-0146</t>
  </si>
  <si>
    <t>TELEVISOR PANASONIC, PARA EL AREA DE VIDEOVIGILANCIA.</t>
  </si>
  <si>
    <t>MXAB40300357</t>
  </si>
  <si>
    <t>NO BREAK SOLA BASIC, DISIPADOR DE CALOR Y FUENTE DE ALIMENTACION.VIDEOVIGIL</t>
  </si>
  <si>
    <t>ESTUFA MABE EST 30 NEGRO (CENTRO CULTURAL XALATLAQUENSE).</t>
  </si>
  <si>
    <t>MESA DE ACERO INOXIDABLE 93754, (CENTRO CULTURAL XALATLAQUENSE).</t>
  </si>
  <si>
    <t>XAL-0-072-C04-0038</t>
  </si>
  <si>
    <t>D I F</t>
  </si>
  <si>
    <t>REFRIGERADOR MABE 14 GRAF , (CENTRO CULTURAL XALATLAQUENSE).#1</t>
  </si>
  <si>
    <t>MABE</t>
  </si>
  <si>
    <t>RME1436Y</t>
  </si>
  <si>
    <t>XAL-0-072-C04-0039</t>
  </si>
  <si>
    <t>REFRIGERADOR MABE 14 GRAF, (CENTRO CULTURAL XALATLAQUENSE).#2</t>
  </si>
  <si>
    <t>XAL-0-072-C04-0048</t>
  </si>
  <si>
    <t>TELEVISION PIONEER 43 SM FHD , (CENTRO CULTURAL XALATLAQUENSE).#1</t>
  </si>
  <si>
    <t>PIONNER</t>
  </si>
  <si>
    <t>XAL-0-072-C04-0047</t>
  </si>
  <si>
    <t>TELEVISION PIONEER 43 SM FHD , (CENTRO CULTURAL XALATLAQUENSE).#2</t>
  </si>
  <si>
    <t>XAL-0-072-C04-0049</t>
  </si>
  <si>
    <t>TELEVISION PIONEER 43 SM FHD , (CENTRO CULTURAL XALATLAQUENSE).#3</t>
  </si>
  <si>
    <t>Mobiliario y Equipo Educacional y Recreativo</t>
  </si>
  <si>
    <t>NIKON CAMARA 100 20MP 5XZOOM VIDEO HD CAMARA 20.1 MP No SERIE 018208265046</t>
  </si>
  <si>
    <t>XAL-0-072-E00-0025</t>
  </si>
  <si>
    <t>VEHICULO NISSAN TSURU GSII COLOR ROJO ESC. MOD/2007 SERIE 3N1EB31S47K311647</t>
  </si>
  <si>
    <t>2007</t>
  </si>
  <si>
    <t>3N1EB31S47K311647</t>
  </si>
  <si>
    <t>0202 D</t>
  </si>
  <si>
    <t>MOTOCICLETA MARCA SUZUKI COLOR ROJO SERIE LC6PCJK6060807300</t>
  </si>
  <si>
    <t>MOTOCICLETA MARCA SUZUKI COLOR ROJO SERIE LC6PCJK6460807221</t>
  </si>
  <si>
    <t>CAMIONETA FORD 2007, COLOR ROJO BRILLAQNTE SERIE 3FEKF36L97MA07490</t>
  </si>
  <si>
    <t>3FEKF36L97MA07490</t>
  </si>
  <si>
    <t>U 46020</t>
  </si>
  <si>
    <t>XAL-0-072-105-0077</t>
  </si>
  <si>
    <t>AUTOMOVIL  FORD IKON  MOD. 2004 BLANCO  NO. SERIE 3FABP04B55M15451</t>
  </si>
  <si>
    <t>2005</t>
  </si>
  <si>
    <t>3FABP04B55M15451</t>
  </si>
  <si>
    <t>XAL-0-072-C05-0016</t>
  </si>
  <si>
    <t>VEHICULO DE CARGA FORD 2001 BLANCO 3FTEF17235MA06509</t>
  </si>
  <si>
    <t>2001</t>
  </si>
  <si>
    <t>3FTEF17235MA06509</t>
  </si>
  <si>
    <t>083</t>
  </si>
  <si>
    <t>XAL-0-072-C02-0019</t>
  </si>
  <si>
    <t>CAMIONETA NISSAN  PICK UP 1979   CAFE NO. SERIE 3G72013131</t>
  </si>
  <si>
    <t>1979</t>
  </si>
  <si>
    <t>3G7201331</t>
  </si>
  <si>
    <t>XAL-0-072-Q00-0137</t>
  </si>
  <si>
    <t>CAMIONETA NISSAN MOD.2014 SER.3N6DD23T4EK107945 MOTOR.KA24762708A VER.NP300</t>
  </si>
  <si>
    <t>2014</t>
  </si>
  <si>
    <t>3N6DD23T4EK107945</t>
  </si>
  <si>
    <t>NTVSALLCI6233</t>
  </si>
  <si>
    <t>XAL-0-072-105-0076</t>
  </si>
  <si>
    <t>AMBULANCIA NISSAN NV2500 CARGO V8 TOLDO ALTO , SER. 1N6AF0LX0DN102996</t>
  </si>
  <si>
    <t xml:space="preserve">NISSAN </t>
  </si>
  <si>
    <t>2013</t>
  </si>
  <si>
    <t>1N6AF0LX0DN102996</t>
  </si>
  <si>
    <t>NTVSALLCI6999</t>
  </si>
  <si>
    <t>XAL-0-072-Q00-0138</t>
  </si>
  <si>
    <t>NISSAN TSURU GSI T/M ED. MILLON Y MEDIO, SER.3N1EB31S0GK318787, MOD. 2016 B</t>
  </si>
  <si>
    <t>3N1EB31S0GK318787</t>
  </si>
  <si>
    <t>NTVSALLCI9132</t>
  </si>
  <si>
    <t>XAL-0-072-Q00-0139</t>
  </si>
  <si>
    <t>NISSAN TSURU GSI T/M MOD. 2016, SER. 3N1EB31S9GK316245, BLANCO</t>
  </si>
  <si>
    <t>3N1EB31S9GK316245</t>
  </si>
  <si>
    <t>NTVSALLCI9148</t>
  </si>
  <si>
    <t>XAL-0-072-Q00-0196</t>
  </si>
  <si>
    <t>NISSAN DOBLE CABINA S TM 6 VEL NACIONAL 2016  No. SERIE 3N6AD33C0GK891830</t>
  </si>
  <si>
    <t>3N6AD7C0GK891830</t>
  </si>
  <si>
    <t>TAVSCI1176</t>
  </si>
  <si>
    <t>XAL-0-072-Q00-0040</t>
  </si>
  <si>
    <t>130542</t>
  </si>
  <si>
    <t>XAL-0-072-Q00-0041</t>
  </si>
  <si>
    <t>130543</t>
  </si>
  <si>
    <t>KIT DE SITEMA DE SEGURIDAD CCTV</t>
  </si>
  <si>
    <t>5 CAMAS PROFESIONALES TIPO DOMO PTZ 27X ZOOM IP 66</t>
  </si>
  <si>
    <t>4 CAMARAS PARA EXTERIOR TIPO BULLET DE 700 TVL</t>
  </si>
  <si>
    <t>XAL-0-072-Q00-0189</t>
  </si>
  <si>
    <t>1 JOSTICK CONTROLADOR PTZ KB 500 3D ZOOM</t>
  </si>
  <si>
    <t>XAL-0-072-Q00-0158</t>
  </si>
  <si>
    <t>4 DVR PROFESIONALES DE 4 CANALES MARCA DAHUA HDMI</t>
  </si>
  <si>
    <t>HIKVISION</t>
  </si>
  <si>
    <t>DS-72004HV1-5</t>
  </si>
  <si>
    <t>A10946117</t>
  </si>
  <si>
    <t>5 CAMARAS PROFESIONALES TIPO DOMO PTZ 27X ZOOM IP 66</t>
  </si>
  <si>
    <t>4 CAMARAS PARA ESTERIOR TIPO BULLET DE 700TVL</t>
  </si>
  <si>
    <t>XAL-0-072-Q00-0190</t>
  </si>
  <si>
    <t>JOYSTICK CONTROLADOR PTZ KB 500 3D ZOOM</t>
  </si>
  <si>
    <t>2 CAMARA FIJA BIFOCAL CON VISION NOCTURNA PROF.IP 2.5 MEGAPIXEL, SONIDO STE</t>
  </si>
  <si>
    <t>2 CAMARAS FIJAS BIFOCAL VISION NOCTURNA, POFESIONAL IP 2.5 MEGHAPIXELES</t>
  </si>
  <si>
    <t>DESBROZADORA RECTA 430C C/CUCH Y NYLON FOREST GARDEN</t>
  </si>
  <si>
    <t>PODADORA 6.75  HP 25 LTS ESP HOMELITE</t>
  </si>
  <si>
    <t>XAL-0-072-F00-0052</t>
  </si>
  <si>
    <t>1 VIBRADORA COMPLETA CON MOTOR DE 3 HP. MOLDE DE BLOCK</t>
  </si>
  <si>
    <t>MSAMPOWER</t>
  </si>
  <si>
    <t>5634</t>
  </si>
  <si>
    <t>1 REVOLVEDORA COMPLETA CON MOTOR DE 10 HP.</t>
  </si>
  <si>
    <t>1 MOTOSIERRA CON BARRA DE 28¨ CADENA DE 92C/C 3/8 SERIE 0800321 4ta REGIDUR</t>
  </si>
  <si>
    <t>1 MOTOR HONDA DE 20 H.P # DE SERIE GCARK-1088574QXA</t>
  </si>
  <si>
    <t>1 DESMALESADORA F555 40403  N.P 29850 SERVICIOS PUBLICOS</t>
  </si>
  <si>
    <t>1 DESBROZADORA MARCA KAWASAKI  SERIE #              PARA JARDINERIA</t>
  </si>
  <si>
    <t>XAL-0-072-Q00-0075</t>
  </si>
  <si>
    <t>20 PZAS PISTOLA AMETRALLADORA CALIBRE 9mm MARCA MENDOZA MODELO HM3-S SEG. P</t>
  </si>
  <si>
    <t>MENDOZA</t>
  </si>
  <si>
    <t xml:space="preserve">HM-3-S
</t>
  </si>
  <si>
    <t>9201</t>
  </si>
  <si>
    <t>XAL-0-072-C06-0031</t>
  </si>
  <si>
    <t>1 DESBROZADORA DE GASOLINA</t>
  </si>
  <si>
    <t>XAL-0-072-105-0078</t>
  </si>
  <si>
    <t>MOTOSIERRA MOT-4520  N/S 08010487 MCA. TRUPER NGR/NJA. PROTECCION CIVIL FEB</t>
  </si>
  <si>
    <t>TRUPER</t>
  </si>
  <si>
    <t>8010487</t>
  </si>
  <si>
    <t>XAL-0-072-C04-0030</t>
  </si>
  <si>
    <t>ESCALADORA ARMADA COLOR GRIS F-156 GIMNASIO MPAL. 13/03/2010</t>
  </si>
  <si>
    <t>SCOMLINE</t>
  </si>
  <si>
    <t>BOMBA DE SUCCION DE AGUA 7MA. REGIDURIA</t>
  </si>
  <si>
    <t>DESMALESADORA CRAFSMAN N/S                              1RA REG. F-0121</t>
  </si>
  <si>
    <t>PULIDORA ESMERILADORA MAKITA P/CORTE</t>
  </si>
  <si>
    <t>XAL-0-072-R00-0005</t>
  </si>
  <si>
    <t>MARZO 2013 ESTUFA ACR</t>
  </si>
  <si>
    <t>ACROS</t>
  </si>
  <si>
    <t>XAL-0-072-C05-0017</t>
  </si>
  <si>
    <t>RECOLECTOR DE BASURA STERLING BLANCO 2002 NO. SERIE 2FZABYCS72AKD5867</t>
  </si>
  <si>
    <t>STERLING</t>
  </si>
  <si>
    <t>2002</t>
  </si>
  <si>
    <t>2FZABYCS72AKD5867</t>
  </si>
  <si>
    <t>081</t>
  </si>
  <si>
    <t xml:space="preserve">ASTRO CAMIONES S.A. DE C.V. </t>
  </si>
  <si>
    <t>XAL-0-072-C05-0018</t>
  </si>
  <si>
    <t>RECLECTOR DE BASURA  FAMSA 1988  BLANCO NO. SERIE C1517MED01501</t>
  </si>
  <si>
    <t>FAMSA</t>
  </si>
  <si>
    <t>1988</t>
  </si>
  <si>
    <t>C1517TMED01501</t>
  </si>
  <si>
    <t>0354</t>
  </si>
  <si>
    <t>CENTRAL DE EQUIPO Y MAQUINARIA MEXIQUENSE</t>
  </si>
  <si>
    <t>XAL-0-072-C05-0019</t>
  </si>
  <si>
    <t>RECOLECTOR DE BASURA DODGE 1993  BLANCO PM-177516</t>
  </si>
  <si>
    <t>1993</t>
  </si>
  <si>
    <t>3B6MC36ZXWM230591</t>
  </si>
  <si>
    <t>1615</t>
  </si>
  <si>
    <t>XAL-0-072-C02-0020</t>
  </si>
  <si>
    <t>CAMION FORDCOSTOM M-3.5.1 MOD. 1994 BLANCO NO SERIE 3FKF37HORMA09738</t>
  </si>
  <si>
    <t>1994</t>
  </si>
  <si>
    <t>3FKF37HORMA09738</t>
  </si>
  <si>
    <t>A 00540</t>
  </si>
  <si>
    <t>XAL-0-072-C02-0025</t>
  </si>
  <si>
    <t>VOLTEO STERLING MOD. 2002 BLANCO 2FZABYCSX2AJ77028</t>
  </si>
  <si>
    <t>2FZABYCSX2AJ77028</t>
  </si>
  <si>
    <t>082</t>
  </si>
  <si>
    <t>XAL-0-072-C02-0024</t>
  </si>
  <si>
    <t>VOLTEO STERLING MOD. 2002 BLANCO  2FZABYCSXAJ77029</t>
  </si>
  <si>
    <t>2FZABYCS12AJ77029</t>
  </si>
  <si>
    <t>XAL-0-072-C02-0027</t>
  </si>
  <si>
    <t>VOLTEO MERCEDES BENZ MOD. 1992 BLANCO  NO. SERIE   C1314BM0008161</t>
  </si>
  <si>
    <t>MERCEDES BENZ</t>
  </si>
  <si>
    <t>1992</t>
  </si>
  <si>
    <t>C1314BM0008161</t>
  </si>
  <si>
    <t>000106</t>
  </si>
  <si>
    <t>XAL-0-072-C02-0029</t>
  </si>
  <si>
    <t>PAVIMENTADORA  BLAW KNOX  ( PF.172.1(PF 200)  AMARILLA NO.  SERIE 17208-09</t>
  </si>
  <si>
    <t>BLAW-KNOX</t>
  </si>
  <si>
    <t>PF-172.1 PF200</t>
  </si>
  <si>
    <t>17208 - 09</t>
  </si>
  <si>
    <t>2875</t>
  </si>
  <si>
    <t>XAL-0-072-C09-0016</t>
  </si>
  <si>
    <t>PIPA STERLING MOD. 2002 BLANCO NO. SERIE 2FZABYCS42AK06460</t>
  </si>
  <si>
    <t>2FZABYCS42AK06460</t>
  </si>
  <si>
    <t>080</t>
  </si>
  <si>
    <t>XAL-0-072-C02-0028</t>
  </si>
  <si>
    <t>VIBROCOMPACTADORA  BOMAG MOD. BW-201-AD AMARILA NO SERIE 410120551</t>
  </si>
  <si>
    <t>BOMAG</t>
  </si>
  <si>
    <t>BW-201-AD</t>
  </si>
  <si>
    <t>410120551</t>
  </si>
  <si>
    <t>085</t>
  </si>
  <si>
    <t>JUAN ARTURO GARZA DE LA ROSA</t>
  </si>
  <si>
    <t>XAL-0-072-C02-0022</t>
  </si>
  <si>
    <t>RETROEXCAVADORA   JHON DEERE  AMARILLA  NO. SERIE T03105G899963</t>
  </si>
  <si>
    <t>JOHN DEERE</t>
  </si>
  <si>
    <t>T03105G899963</t>
  </si>
  <si>
    <t>XAL-0-072-C02-0023</t>
  </si>
  <si>
    <t>RETROEXCAVADORA JHON DEERE AMARILLA  NO.SERIE T0310DA788131</t>
  </si>
  <si>
    <t>T0310DA788131</t>
  </si>
  <si>
    <t>XAL-0-072-C02-0026</t>
  </si>
  <si>
    <t>VOLTEO FORD MOD. 1998 BLANCO  NO. SERIE 3FEXF80C0WJA00603</t>
  </si>
  <si>
    <t>1998</t>
  </si>
  <si>
    <t>3FEXF80C0WJA00603</t>
  </si>
  <si>
    <t>7625</t>
  </si>
  <si>
    <t>XAL-0-072-C02-0030</t>
  </si>
  <si>
    <t>RODILLO WACKER AMARILLO NO.SERIE  5256791</t>
  </si>
  <si>
    <t>WACKER</t>
  </si>
  <si>
    <t>RD11A</t>
  </si>
  <si>
    <t>7693</t>
  </si>
  <si>
    <t>A 024</t>
  </si>
  <si>
    <t>RODRIGUEZ, LEON Y CIA., S.C.</t>
  </si>
  <si>
    <t>XAL-0-072-C02-0021</t>
  </si>
  <si>
    <t>MAQUINA NIVELADORA MARCA CATERPILLAR MOD. 120 S/N 90R36</t>
  </si>
  <si>
    <t>CATERPILLAR</t>
  </si>
  <si>
    <t>120</t>
  </si>
  <si>
    <t>90R36</t>
  </si>
  <si>
    <t>1104</t>
  </si>
  <si>
    <t>PROYECTOS Y CONSTRUCCIONES DE MATAMOROS, S.A. DE C.V.</t>
  </si>
  <si>
    <t>XAL-0-072-C02-0031</t>
  </si>
  <si>
    <t>COMPRA DE TALADRO DE USO RUDO DPTO. DE ALUMBRADO</t>
  </si>
  <si>
    <t>PERLES</t>
  </si>
  <si>
    <t>19025</t>
  </si>
  <si>
    <t>ELECTRICA PEPE, S.A. DE C.V.</t>
  </si>
  <si>
    <t>XAL-0-072-F00-0285</t>
  </si>
  <si>
    <t>PISTOLA PARA PINTAR MANUAL PARA PINTARAYAS OBRAS PUBLICAS</t>
  </si>
  <si>
    <t>XAL-0-072-F00-0286</t>
  </si>
  <si>
    <t>DESBROZADORA STHILL FS   JARDINES</t>
  </si>
  <si>
    <t>XAL-0-072-Q00-0217</t>
  </si>
  <si>
    <t>MOTOSIERRA STIHL MS 210, BARRA DE 18 PULGADAS, CADENA PASA PICO 62 E/C</t>
  </si>
  <si>
    <t>A 204</t>
  </si>
  <si>
    <t>MIGUEL ANGEL MENDEZ BARRON</t>
  </si>
  <si>
    <t>AMIGO KIT LG KF755 SECRET R9 PRESIDENCIA F-7357 1-05-10</t>
  </si>
  <si>
    <t>XAL-0-072-Q00-0113</t>
  </si>
  <si>
    <t>EQ.RADIOCOM.MOVIL KENWOOD MOD.TK7302HK, SERIE:B1B00511</t>
  </si>
  <si>
    <t>KENWOOD</t>
  </si>
  <si>
    <t>TK7302HK</t>
  </si>
  <si>
    <t>B1B00511</t>
  </si>
  <si>
    <t>XAL-0-072-Q00-0108</t>
  </si>
  <si>
    <t>EQ.RADIOCOM.MOVIL KENWOOD MOD. TK7302HK SERIE:B1B00512</t>
  </si>
  <si>
    <t>BIBOO512</t>
  </si>
  <si>
    <t>XAL-0-072-Q00-0104</t>
  </si>
  <si>
    <t>EQ.RADIOCOM.MOVIL KENWOOD MOD. TK7302HK SERIE:B1B00513</t>
  </si>
  <si>
    <t>BIBOO513</t>
  </si>
  <si>
    <t>EQ.RADIOCOM.MOVIL KENWOOD MOD.TK7302HK SERIE:B1B00514</t>
  </si>
  <si>
    <t>EQ.RADIOCOM.MOVIL KENWOOD MOD.TK7302HK SERIE:B1B00515</t>
  </si>
  <si>
    <t>XAL-0-072-Q00-0112</t>
  </si>
  <si>
    <t>EQ.RADIOCOM.MOVIL KENWOOD MOD.TK7302HK SERIE:B1B01844</t>
  </si>
  <si>
    <t>B1B01844</t>
  </si>
  <si>
    <t>XAL-0-072-Q00-0110</t>
  </si>
  <si>
    <t>EQ.RADIOCOM.PORTATIL KENWOOD MOD.TK2302K SERIE:B2101501</t>
  </si>
  <si>
    <t>TK2302K</t>
  </si>
  <si>
    <t>B2101501</t>
  </si>
  <si>
    <t>XAL-0-072-Q00-0101</t>
  </si>
  <si>
    <t>EQ.RADIOCOM.PORTATIL KENWOOD MOD.TK2302K SERIE:B2102031</t>
  </si>
  <si>
    <t>B2102031</t>
  </si>
  <si>
    <t>EQ.RADIOCOM.PORTATIL KENWOOD MOD.TK2302K SERIE:B2102032</t>
  </si>
  <si>
    <t>EQ.RADIOCOM.PORTATIL KENWOOD MOD.TK2302K SERIE:B2202298</t>
  </si>
  <si>
    <t>EQ.RADIOCOM.PORTATIL KENWOOD MOD.TK2302K SERIE:B2202299</t>
  </si>
  <si>
    <t>EQ.RADIOCOM.PORTATIL KENWOOD MOD.TK2302K SERIE:B2202300</t>
  </si>
  <si>
    <t>XAL-0-072-Q00-0114</t>
  </si>
  <si>
    <t>ANTENA PARA BASE</t>
  </si>
  <si>
    <t>SYSCOM</t>
  </si>
  <si>
    <t xml:space="preserve">MBX150
</t>
  </si>
  <si>
    <t xml:space="preserve">144-144MHZdb
3-250 W
</t>
  </si>
  <si>
    <t>XAL-0-072-Q00-0115</t>
  </si>
  <si>
    <t>PARARRAYOS</t>
  </si>
  <si>
    <t>CENTRO DE UNID. RECEPT. Y DE GRAB. HD SONIDO STEREO ANAL.Y DIG. P/CAMARAS</t>
  </si>
  <si>
    <t>CAMARAS DE SEGURIDAD Y ACCESORIOS</t>
  </si>
  <si>
    <t>CAMARA DOMO VAROFOCAL DE 700TVL MARCA DAHUA IP66</t>
  </si>
  <si>
    <t>JOSTICK SDK 360 PARA CAM. DE VIDEO VIGILANCIA CON PUERTOS USB  Y RJ45</t>
  </si>
  <si>
    <t>XAL-0-072-Q00-0194</t>
  </si>
  <si>
    <t>KIT DE 8 CAMARAS IP66 CERTIFICADAS, DISCO DURO 2TB</t>
  </si>
  <si>
    <t>14</t>
  </si>
  <si>
    <t>XAL-0-072-105-0013</t>
  </si>
  <si>
    <t>MOTOSIERRA GIMEX-20</t>
  </si>
  <si>
    <t>GIMEX SA</t>
  </si>
  <si>
    <t>ZM5800</t>
  </si>
  <si>
    <t>9723</t>
  </si>
  <si>
    <t>JUAREZ ALVARADO BENITO</t>
  </si>
  <si>
    <t>MOTOBOMBA DE 8HP MARCA HONDA 3X3"</t>
  </si>
  <si>
    <t>PODADORA DESMALEZADORA MAKITA</t>
  </si>
  <si>
    <t>XAL-0-072-105-0079</t>
  </si>
  <si>
    <t>MOTOSIERRA HUSQVARNO 575 BARRA 28</t>
  </si>
  <si>
    <t>HUSQUARNA</t>
  </si>
  <si>
    <t>372X</t>
  </si>
  <si>
    <t>TALADRO BOSCH IND. 611253.</t>
  </si>
  <si>
    <t>PULIDORA ESMERIL BOSCH 6018 A2 IND</t>
  </si>
  <si>
    <t>XAL-0-072-105-0014</t>
  </si>
  <si>
    <t>MOTOSIERRA HUSQVARNA 562</t>
  </si>
  <si>
    <t>HUSQVARNA</t>
  </si>
  <si>
    <t>562XP</t>
  </si>
  <si>
    <t>DOS BOMBAS SPA PARA ALBERCA DE 1/2 HP PARA ASPIRADORA (ACCESORIOS)</t>
  </si>
  <si>
    <t>XAL-0-072-C06-0030</t>
  </si>
  <si>
    <t>DESBROZADORA NUEVA SAMARU 52</t>
  </si>
  <si>
    <t>SAMARU</t>
  </si>
  <si>
    <t>52</t>
  </si>
  <si>
    <t>4020921</t>
  </si>
  <si>
    <t xml:space="preserve">ALMA DELIA JACOBO CARRILLO </t>
  </si>
  <si>
    <t>Otros Bienes Muebles</t>
  </si>
  <si>
    <t>CHI MACHINE NUMERO DE SERIE 88158039</t>
  </si>
  <si>
    <t>ELECTRO REFLEX NUMERO DE SERIE 828038776</t>
  </si>
  <si>
    <t>APARATO DE RAYOS INF. NUMERO DE SERIE 1015674</t>
  </si>
  <si>
    <t>XAL-0-072-A01-0024</t>
  </si>
  <si>
    <t>BAFLE BHERINGER MOD. B215D N/S    COM. SOCIAL F-1002 JUL 2010</t>
  </si>
  <si>
    <t>BEHRINGER</t>
  </si>
  <si>
    <t>B215</t>
  </si>
  <si>
    <t>S112243382F</t>
  </si>
  <si>
    <t>XAL-0-072-A01-0025</t>
  </si>
  <si>
    <t>N1002972A2F</t>
  </si>
  <si>
    <t>CAMARA SONY SLT-A37K DPTO. COMUNICACION SOCIAL</t>
  </si>
  <si>
    <t>XAL-0-072-A01-0003</t>
  </si>
  <si>
    <t>Mezcladora Color Negro</t>
  </si>
  <si>
    <t>HELIX H1204 USV</t>
  </si>
  <si>
    <t>S1221051A0H</t>
  </si>
  <si>
    <t>XAL-0-072-L00-0007</t>
  </si>
  <si>
    <t>TOSHIBA L955S53 CORE 5  SERIE YC454775Q TESORERIA</t>
  </si>
  <si>
    <t>X16-96072</t>
  </si>
  <si>
    <t>SC085539K</t>
  </si>
  <si>
    <t>3300</t>
  </si>
  <si>
    <t>ANGEL MATEOS CORTES</t>
  </si>
  <si>
    <t>XAL-0-072-F00-0051</t>
  </si>
  <si>
    <t>VEHICULO NISSAN TSURU GSII COLOR BLANCO  ESC. MOD/2007 SERIE 3N1EB31S77K310</t>
  </si>
  <si>
    <t>3N1EB31SX2K449279</t>
  </si>
  <si>
    <t>XAL-0-072-C10-0013</t>
  </si>
  <si>
    <t>PINTARAYAS MANUAL CON DEPOSITO A PRESION MOD SWEGA 8501-X</t>
  </si>
  <si>
    <t>SWEGA</t>
  </si>
  <si>
    <t>SWEGA 8501-X</t>
  </si>
  <si>
    <t>13-8501-X-503</t>
  </si>
  <si>
    <t>1321</t>
  </si>
  <si>
    <t>SWEGA DE MEXICO, S.A. DE C.V.</t>
  </si>
  <si>
    <t>XAL-0-072-C06-0057</t>
  </si>
  <si>
    <t>TRACTOR JARDINERO D140 23" . 48" No. DE SERIE 1GXD140AAEE220572</t>
  </si>
  <si>
    <t>D140 23'' 48''</t>
  </si>
  <si>
    <t>1GXD140AAEE22057</t>
  </si>
  <si>
    <t>5266</t>
  </si>
  <si>
    <t xml:space="preserve">HENSA DISTRIBUCIONES, S.A. DE C.V. </t>
  </si>
  <si>
    <t>REVOLVEDORA SERIE 177F-BB003657</t>
  </si>
  <si>
    <t>XAL-0-072-F00-0053</t>
  </si>
  <si>
    <t>Guzman Silva Andres</t>
  </si>
  <si>
    <t>ESMERILADORA</t>
  </si>
  <si>
    <t>BOCHS</t>
  </si>
  <si>
    <t>XAL-0-072-Q00-0136</t>
  </si>
  <si>
    <t>CAMIONETA NISSAN PICK UP   2011 NO. SERIE. 3N6DD23T5BK035987</t>
  </si>
  <si>
    <t>3N6DD23T5BK035987</t>
  </si>
  <si>
    <t>A45822T139959</t>
  </si>
  <si>
    <t>XAL-0-072-L00-0028</t>
  </si>
  <si>
    <t>EQUIPO DE FOTOCOPIADO MARCA RICOH MP2550</t>
  </si>
  <si>
    <t>M6595800820</t>
  </si>
  <si>
    <t>2746</t>
  </si>
  <si>
    <t>XAL-0-072-A00-0290</t>
  </si>
  <si>
    <t>Sillon Ejecutivo Vinipiel Gris/Cromo</t>
  </si>
  <si>
    <t>8</t>
  </si>
  <si>
    <t>XAL-0-072-A00-0291</t>
  </si>
  <si>
    <t>Silla Retro Respaldo bajo Binipiel Blanco</t>
  </si>
  <si>
    <t>2846</t>
  </si>
  <si>
    <t>COOKMA, S.A. DE C.V.</t>
  </si>
  <si>
    <t>XAL-0-072-A00-0293</t>
  </si>
  <si>
    <t>XAL-0-072-C01-0295</t>
  </si>
  <si>
    <t>XAL-0-072-B00-0296</t>
  </si>
  <si>
    <t>XAL-0-072-C02-0297</t>
  </si>
  <si>
    <t>XAL-0-072-C03-0298</t>
  </si>
  <si>
    <t>XAL-0-072-C04-0299</t>
  </si>
  <si>
    <t>XAL-0-072-C05-0300</t>
  </si>
  <si>
    <t>XAL-0-072-C06-0301</t>
  </si>
  <si>
    <t>XAL-0-072-C07-0302</t>
  </si>
  <si>
    <t>XAL-0-072-C08-0303</t>
  </si>
  <si>
    <t>XAL-0-072-C09-0304</t>
  </si>
  <si>
    <t>Sanchez Espinosa David</t>
  </si>
  <si>
    <t>Noveno Regidor (Agropecuario y Agricultura).</t>
  </si>
  <si>
    <t>XAL-0-072-C10-0305</t>
  </si>
  <si>
    <t>XAL-0-072-L00-0306</t>
  </si>
  <si>
    <t>Ipresora Multifuncional</t>
  </si>
  <si>
    <t>W98Y147838</t>
  </si>
  <si>
    <t>9</t>
  </si>
  <si>
    <t>XAL-0-072-L00-0307</t>
  </si>
  <si>
    <t>Impresora Multifuncional</t>
  </si>
  <si>
    <t>W98YO55702</t>
  </si>
  <si>
    <t>XAL-0-072-A00-0308</t>
  </si>
  <si>
    <t>XAL-0-072-L00-0318</t>
  </si>
  <si>
    <t>Mora Leonardo Eduardo</t>
  </si>
  <si>
    <t>AZUS</t>
  </si>
  <si>
    <t>X556U</t>
  </si>
  <si>
    <t>H5N0CV03W68019F</t>
  </si>
  <si>
    <t>XAL-0-072-L00-0319</t>
  </si>
  <si>
    <t>H5N0CV00A78018A</t>
  </si>
  <si>
    <t>XAL-0-072-105-0320</t>
  </si>
  <si>
    <t>Motosierra</t>
  </si>
  <si>
    <t>ALFREDO GUTIERREZ HINOJOSA</t>
  </si>
  <si>
    <t>XAL-0-072-L00-0311</t>
  </si>
  <si>
    <t>Vergara Quiroz Mario</t>
  </si>
  <si>
    <t>Silla Acojinada</t>
  </si>
  <si>
    <t>XAL-0-072-L00-0312</t>
  </si>
  <si>
    <t>H5N0CV03W67619D</t>
  </si>
  <si>
    <t>XAL-0-072-L00-0313</t>
  </si>
  <si>
    <t>Escritorio de Secretarial</t>
  </si>
  <si>
    <t>XAL-0-072-L00-0314</t>
  </si>
  <si>
    <t>Librero</t>
  </si>
  <si>
    <t>XAL-0-072-L00-0315</t>
  </si>
  <si>
    <t>XAL-0-072-L00-0316</t>
  </si>
  <si>
    <t>CE461A</t>
  </si>
  <si>
    <t>VNB3267123</t>
  </si>
  <si>
    <t>XAL-0-072-D00-0317</t>
  </si>
  <si>
    <t>XAL-0-072-128-0323</t>
  </si>
  <si>
    <t>Salinas Chavez Olan</t>
  </si>
  <si>
    <t>MOTOSIERRA 20"</t>
  </si>
  <si>
    <t>Sin Modelo</t>
  </si>
  <si>
    <t>175</t>
  </si>
  <si>
    <t>Parques y jardines</t>
  </si>
  <si>
    <t>XAL-0-072-128-0324</t>
  </si>
  <si>
    <t>DESMALEZADORA A GASOLINA DES -33</t>
  </si>
  <si>
    <t>XAL-0-072-128-0325</t>
  </si>
  <si>
    <t>XAL-0-072-128-0326</t>
  </si>
  <si>
    <t>XAL-0-072-A00-0327</t>
  </si>
  <si>
    <t>SILLA DE ESTAR CON DESCANSA BRAZOS</t>
  </si>
  <si>
    <t>XAL-0-072-A00-0328</t>
  </si>
  <si>
    <t>XAL-0-072-A00-0329</t>
  </si>
  <si>
    <t>XAL-0-072-A00-0330</t>
  </si>
  <si>
    <t>XAL-0-072-L00-0331</t>
  </si>
  <si>
    <t>SILLON EJECUTIVO CAFÉ</t>
  </si>
  <si>
    <t>XAL-0-072-L00-0332</t>
  </si>
  <si>
    <t>Escritorio Ejecutivo</t>
  </si>
  <si>
    <t>XAL-0-072-A00-0333</t>
  </si>
  <si>
    <t>FILA DE BANCAS DE VISITA</t>
  </si>
  <si>
    <t>Colecciones, Obras de Arte y Objetos Valiosos</t>
  </si>
  <si>
    <t>XAL-0-072-A00-0321</t>
  </si>
  <si>
    <t>CAMPANA DE PALACIO MUNICIPAL</t>
  </si>
  <si>
    <t>5748</t>
  </si>
  <si>
    <t>AGUSTIN GREZ GREZ</t>
  </si>
  <si>
    <t>XAL-0-072-128-0322</t>
  </si>
  <si>
    <t>ESCALERA DE EXTENCION AL 20 ESC TIPO II JARDINES</t>
  </si>
  <si>
    <t>XAL-0-072-A00-0334</t>
  </si>
  <si>
    <t>XAL-0-072-A00-0335</t>
  </si>
  <si>
    <t>XAL-0-072-L00-0336</t>
  </si>
  <si>
    <t>X34N062547</t>
  </si>
  <si>
    <t>77</t>
  </si>
  <si>
    <t>XAL-0-072-122-0337</t>
  </si>
  <si>
    <t>Ordoñez Avelino Cesar omar</t>
  </si>
  <si>
    <t>Cannon</t>
  </si>
  <si>
    <t>KKEL00624</t>
  </si>
  <si>
    <t>XAL-0-072-R00-0338</t>
  </si>
  <si>
    <t>Impresora multifuncional</t>
  </si>
  <si>
    <t>X34N075524</t>
  </si>
  <si>
    <t>12</t>
  </si>
  <si>
    <t>XAL-0-072-C03-0339</t>
  </si>
  <si>
    <t>X34N068744</t>
  </si>
  <si>
    <t>XAL-0-072-A00-0340</t>
  </si>
  <si>
    <t>Cubierta repozoidal Escritorio de Cristal Templado</t>
  </si>
  <si>
    <t>XAL-0-072-A00-0341</t>
  </si>
  <si>
    <t>Lateral c/costado Complemento Escritorio</t>
  </si>
  <si>
    <t>XAL-0-072-A00-0342</t>
  </si>
  <si>
    <t>Pedestal Cajonera c/lapicera</t>
  </si>
  <si>
    <t>XAL-0-072-A00-0343</t>
  </si>
  <si>
    <t>Silla Retro Respaldo Alto Binipiel Blanco</t>
  </si>
  <si>
    <t>XAL-0-072-A00-0344</t>
  </si>
  <si>
    <t>XAL-0-072-A00-0345</t>
  </si>
  <si>
    <t>Sala de Espera (3 Pzas) Piel Blanca</t>
  </si>
  <si>
    <t>XAL-0-072-A00-0294</t>
  </si>
  <si>
    <t>Mesa de Centro de Cristal</t>
  </si>
  <si>
    <t>XAL-0-072-A00-0347</t>
  </si>
  <si>
    <t>Mesa de Cristal Base de Madera</t>
  </si>
  <si>
    <t>XAL-0-072-A00-0348</t>
  </si>
  <si>
    <t>Computadora</t>
  </si>
  <si>
    <t>23-Q151la</t>
  </si>
  <si>
    <t>4CI53804CW</t>
  </si>
  <si>
    <t>5</t>
  </si>
  <si>
    <t>XAL-0-072-124-0350</t>
  </si>
  <si>
    <t>Distanciometro</t>
  </si>
  <si>
    <t>Leica</t>
  </si>
  <si>
    <t>D510</t>
  </si>
  <si>
    <t>16</t>
  </si>
  <si>
    <t>XAL-0-072-124-0351</t>
  </si>
  <si>
    <t>Estacion Total</t>
  </si>
  <si>
    <t>Nikon</t>
  </si>
  <si>
    <t>NIVO 3.C</t>
  </si>
  <si>
    <t>XAL-0-072-Q00-0352</t>
  </si>
  <si>
    <t>Domo IP 2 Megapixeles/DarkFighter/36 x zoom/Autoseguimiento/Deteccion de Rostros</t>
  </si>
  <si>
    <t>Hikvision</t>
  </si>
  <si>
    <t>DS-2DF82361-AEL</t>
  </si>
  <si>
    <t>306</t>
  </si>
  <si>
    <t>CITLALLI GUADALUPE MEDINA</t>
  </si>
  <si>
    <t>XAL-0-072-Q00-0353</t>
  </si>
  <si>
    <t>XAL-0-072-Q00-0358</t>
  </si>
  <si>
    <t>Rocket M5 Airmax de alta capacidad y alcance 802.11 A/N (4.9 - 5.8 GHZ)</t>
  </si>
  <si>
    <t>XAL-0-072-Q00-0359</t>
  </si>
  <si>
    <t>NanoStation M5 Airmax com antena integrado de 16 DBI 802.11 A/N (4.9 - 5.8 GHZ)</t>
  </si>
  <si>
    <t>XAL-0-072-Q00-0360</t>
  </si>
  <si>
    <t>XAL-0-072-Q00-0361</t>
  </si>
  <si>
    <t>XAL-0-072-Q00-0362</t>
  </si>
  <si>
    <t>XAL-0-072-Q00-0363</t>
  </si>
  <si>
    <t>Controlador IP con pantalla tactil de 7" compatible con camaras IP/DVRS/NVRS</t>
  </si>
  <si>
    <t>XAL-0-072-Q00-0364</t>
  </si>
  <si>
    <t>Epcom Power line Kit de Energia Solar 25 W, 4 POE 802.3 af/at Autonomia</t>
  </si>
  <si>
    <t>XAL-0-072-Q00-0365</t>
  </si>
  <si>
    <t>XAL-0-072-Q00-0366</t>
  </si>
  <si>
    <t>XAL-0-072-Q00-0367</t>
  </si>
  <si>
    <t>XAL-0-072-Q00-0368</t>
  </si>
  <si>
    <t>Pantalla Profecional Led 32" Entradas de Video  HDMI/DVI/DISPLAY PORT</t>
  </si>
  <si>
    <t>XAL-0-072-Q00-0369</t>
  </si>
  <si>
    <t>06ZM3CLK206707J</t>
  </si>
  <si>
    <t>XAL-0-072-Q00-0354</t>
  </si>
  <si>
    <t>XAL-0-072-Q00-0355</t>
  </si>
  <si>
    <t>XAL-0-072-Q00-0356</t>
  </si>
  <si>
    <t>NVR Hibrida 8 canales analogos + 8 canales  de IP HDMI VGA 1 canal de audio</t>
  </si>
  <si>
    <t>DS-7608HI-ST</t>
  </si>
  <si>
    <t>XAL-0-072-Q00-0357</t>
  </si>
  <si>
    <t>Disco Duro  p/NV SkyHawk, de 6 TB 3.5" Sata III</t>
  </si>
  <si>
    <t>Sata</t>
  </si>
  <si>
    <t>XAL-0-072-Q00-0370</t>
  </si>
  <si>
    <t>Sistema TurboHD 1080P, Incluye dvr 8 CH/ 8 Camaras Bala (Interior-Exterior 2.8 mm) heavy duty 20" hasta 15 cd larga distancia</t>
  </si>
  <si>
    <t>XAL-0-072-Q00-0371</t>
  </si>
  <si>
    <t>Router Board, fast entjernet 5 puestos, 4 con PoE pasivo y 1 USB</t>
  </si>
  <si>
    <t>XAL-0-072-Q00-0372</t>
  </si>
  <si>
    <t>XAL-0-072-Q00-0373</t>
  </si>
  <si>
    <t>XAL-0-072-Q00-0374</t>
  </si>
  <si>
    <t>XAL-0-072-Q00-0375</t>
  </si>
  <si>
    <t>CPU Ensamblado 16 G RAM 4 Tb Intel COREi7</t>
  </si>
  <si>
    <t>305</t>
  </si>
  <si>
    <t>XAL-0-072-Q00-0376</t>
  </si>
  <si>
    <t>XAL-0-072-E01-0354</t>
  </si>
  <si>
    <t>Equipo de Computo</t>
  </si>
  <si>
    <t>All in One G3</t>
  </si>
  <si>
    <t>8CC8030K5D</t>
  </si>
  <si>
    <t>XA 455</t>
  </si>
  <si>
    <t>GRUPO COMERCIALIZADORA XASIRM, S.A. DE C.V.</t>
  </si>
  <si>
    <t>XAL-0-072-E01-0355</t>
  </si>
  <si>
    <t>Escaner</t>
  </si>
  <si>
    <t>V370</t>
  </si>
  <si>
    <t>RZAW016538</t>
  </si>
  <si>
    <t>XAL-0-072-Q00-0396</t>
  </si>
  <si>
    <t>CAMARA DOMO IP PTZ</t>
  </si>
  <si>
    <t>215109348</t>
  </si>
  <si>
    <t>364</t>
  </si>
  <si>
    <t>XAL-0-072-Q00-0397</t>
  </si>
  <si>
    <t>215109352</t>
  </si>
  <si>
    <t>XAL-0-072-Q00-0398</t>
  </si>
  <si>
    <t>215109382</t>
  </si>
  <si>
    <t>XAL-0-072-F00-0381</t>
  </si>
  <si>
    <t>SCANER</t>
  </si>
  <si>
    <t>7160</t>
  </si>
  <si>
    <t>A36DG42458</t>
  </si>
  <si>
    <t>00001000000405563551</t>
  </si>
  <si>
    <t>XAL-0-072-E00-0382</t>
  </si>
  <si>
    <t>A36DG47314</t>
  </si>
  <si>
    <t>XAL-0-072-L00-0383</t>
  </si>
  <si>
    <t>A33AG24199</t>
  </si>
  <si>
    <t>XAL-0-072-E00-0384</t>
  </si>
  <si>
    <t>IMPRESORA MNULTIFUNCIONAL</t>
  </si>
  <si>
    <t>6171</t>
  </si>
  <si>
    <t>X4ER012424</t>
  </si>
  <si>
    <t>XAL-0-072-Q00-0385</t>
  </si>
  <si>
    <t>X4ER012450</t>
  </si>
  <si>
    <t>XAL-0-072-K00-0386</t>
  </si>
  <si>
    <t>X4ER009773</t>
  </si>
  <si>
    <t>XAL-0-072-L00-0387</t>
  </si>
  <si>
    <t>XAER013075</t>
  </si>
  <si>
    <t>XAL-0-072-108-0388</t>
  </si>
  <si>
    <t>COMPUTADORA DE ESCRITORIO</t>
  </si>
  <si>
    <t>J927342</t>
  </si>
  <si>
    <t>XAL-0-072-D00-0389</t>
  </si>
  <si>
    <t>8L27342</t>
  </si>
  <si>
    <t>XAL-0-072-K00-0390</t>
  </si>
  <si>
    <t>4KXCXI</t>
  </si>
  <si>
    <t>XAL-0-072-M00-0391</t>
  </si>
  <si>
    <t>8CC7110HTS</t>
  </si>
  <si>
    <t>XAL-0-072-F00-0392</t>
  </si>
  <si>
    <t>6347827</t>
  </si>
  <si>
    <t>XAL-0-072-109-0393</t>
  </si>
  <si>
    <t>W421LC0061</t>
  </si>
  <si>
    <t>XAL-0-072-L00-0394</t>
  </si>
  <si>
    <t>4002</t>
  </si>
  <si>
    <t>W523LB00026</t>
  </si>
  <si>
    <t>XAL-0-072-E00-0395</t>
  </si>
  <si>
    <t>8VPN922</t>
  </si>
  <si>
    <t>XAL-0-072-Q00-0399</t>
  </si>
  <si>
    <t>215109420</t>
  </si>
  <si>
    <t>XAL-0-072-Q00-0400</t>
  </si>
  <si>
    <t>RADIO PTMP</t>
  </si>
  <si>
    <t>EBUA1NJ3ZF3G</t>
  </si>
  <si>
    <t>XAL-0-072-Q00-0401</t>
  </si>
  <si>
    <t>EBUA1N330KTP</t>
  </si>
  <si>
    <t>XAL-0-072-Q00-0402</t>
  </si>
  <si>
    <t>EBUA1NJL2T113</t>
  </si>
  <si>
    <t>XAL-0-072-Q00-0403</t>
  </si>
  <si>
    <t>EBUA1MV1H59F</t>
  </si>
  <si>
    <t>XAL-0-072-Q00-0404</t>
  </si>
  <si>
    <t>EBUA1N1MQF4V</t>
  </si>
  <si>
    <t>XAL-0-072-Q00-0405</t>
  </si>
  <si>
    <t>EBUA1N2ZOP96</t>
  </si>
  <si>
    <t>XAL-0-072-Q00-0406</t>
  </si>
  <si>
    <t>EBUA1NNTN2G8</t>
  </si>
  <si>
    <t>XAL-0-072-Q00-0407</t>
  </si>
  <si>
    <t>EBUA1NFLB2GJ</t>
  </si>
  <si>
    <t>XAL-0-072-Q00-0408</t>
  </si>
  <si>
    <t>DISCO DURO</t>
  </si>
  <si>
    <t>WCC7K4XNLAF7</t>
  </si>
  <si>
    <t>XAL-0-072-Q00-0409</t>
  </si>
  <si>
    <t>KIT ENERGIA SOLAR</t>
  </si>
  <si>
    <t>PRO1502</t>
  </si>
  <si>
    <t>XAL-0-072-Q00-0410</t>
  </si>
  <si>
    <t>XAL-0-072-Q00-0411</t>
  </si>
  <si>
    <t>XAL-0-072-Q00-0412</t>
  </si>
  <si>
    <t>XAL-0-072-Q00-0413</t>
  </si>
  <si>
    <t>ROUTERBOARD</t>
  </si>
  <si>
    <t>BAFF08E3A801/813/R33</t>
  </si>
  <si>
    <t>XAL-0-072-Q00-0414</t>
  </si>
  <si>
    <t>BAFF08D178D4/813/R3</t>
  </si>
  <si>
    <t>XAL-0-072-Q00-0415</t>
  </si>
  <si>
    <t>BAFF08D6E777/813/R3</t>
  </si>
  <si>
    <t>67D207063362/705</t>
  </si>
  <si>
    <t>XAL-0-072-Q00-0416</t>
  </si>
  <si>
    <t>PANTALLA PROFECIONAL</t>
  </si>
  <si>
    <t>079A3CVKA15153</t>
  </si>
  <si>
    <t>MIGUEL ANGEL RUBIO MANRIQUE</t>
  </si>
  <si>
    <t>FORD RANGER BASE CREW</t>
  </si>
  <si>
    <t>AFAFR6AA6KP103529</t>
  </si>
  <si>
    <t>N00005977</t>
  </si>
  <si>
    <t>GIMSA S.A. DE C.V.</t>
  </si>
  <si>
    <t>PE</t>
  </si>
  <si>
    <t>AFAFR6AA6KP103563</t>
  </si>
  <si>
    <t>N00005979</t>
  </si>
  <si>
    <t>AFAFR6AA6KP103532</t>
  </si>
  <si>
    <t>N00005981</t>
  </si>
  <si>
    <t>AFAFR6AA6KP103594</t>
  </si>
  <si>
    <t>N0000598</t>
  </si>
  <si>
    <t>JHONATAN CEBALLOS SERRANO</t>
  </si>
  <si>
    <t>NOT-5120</t>
  </si>
  <si>
    <t>DA1DA5</t>
  </si>
  <si>
    <t>RAQUEL PEÑA ANTONIO</t>
  </si>
  <si>
    <t>PD</t>
  </si>
  <si>
    <t>DESMALEZADORA A GASOLINA</t>
  </si>
  <si>
    <t>DES-520</t>
  </si>
  <si>
    <t>THE-791105-HP2</t>
  </si>
  <si>
    <t>6153CB5</t>
  </si>
  <si>
    <t>DESBROZADORA DE GASOLINA</t>
  </si>
  <si>
    <t>DES-63</t>
  </si>
  <si>
    <t>72EE6F</t>
  </si>
  <si>
    <t>JUAN ORTIZ ALCANTARA</t>
  </si>
  <si>
    <t>RECOLECTOR COMPACTADOR DE BASURA</t>
  </si>
  <si>
    <t>FREIGHTLINER</t>
  </si>
  <si>
    <t>3ALACXCS3KDKP9539</t>
  </si>
  <si>
    <t>A7C09A80-703D-43D-AD65-79D4A59961DE</t>
  </si>
  <si>
    <t>GRUPO SELKAR S.A. DE C.V.</t>
  </si>
  <si>
    <t>DIRECCIÓN DE ECOLOGIA</t>
  </si>
  <si>
    <t xml:space="preserve">CUATRIMOTO SULFT </t>
  </si>
  <si>
    <t>ZUZIKI</t>
  </si>
  <si>
    <t>JSAAJ51A4J2100172</t>
  </si>
  <si>
    <t>METRO SOLARIS MEXICO S.A. DE C.V</t>
  </si>
  <si>
    <t>ROBERTO COROY FUENTES</t>
  </si>
  <si>
    <t>MULTIFINCIONAL EPSON L6171</t>
  </si>
  <si>
    <t>L6171</t>
  </si>
  <si>
    <t>X4ER012434</t>
  </si>
  <si>
    <t xml:space="preserve">TELEFONOS DE MEXICO </t>
  </si>
  <si>
    <t>OFICIALIA MEDIADORA</t>
  </si>
  <si>
    <t>FLORINDA RUTH FERNANDEZ RIVERA</t>
  </si>
  <si>
    <t>LAPTOP LENOVO 330 141GM CN400</t>
  </si>
  <si>
    <t>LENOVO</t>
  </si>
  <si>
    <t>IDEAPAD 330 141GM</t>
  </si>
  <si>
    <t>PF15SNLS</t>
  </si>
  <si>
    <t>COMERCIO</t>
  </si>
  <si>
    <t>JOB PEÑA CAMPOS</t>
  </si>
  <si>
    <t>PF15RH41</t>
  </si>
  <si>
    <t>PARQUE VEHICULAR</t>
  </si>
  <si>
    <t>PF15FBE4</t>
  </si>
  <si>
    <t>PF15FNL4</t>
  </si>
  <si>
    <t>JOSEANGEL RENE REZA MOLINA</t>
  </si>
  <si>
    <t>IPAD 6 WI-FI 32 GB COLOR ORO</t>
  </si>
  <si>
    <t>IPAD</t>
  </si>
  <si>
    <t>DMPXR3Z3JZMVR</t>
  </si>
  <si>
    <t>PRESIDENCIA</t>
  </si>
  <si>
    <t>CUENTA</t>
  </si>
  <si>
    <t>SUBCUENTA</t>
  </si>
  <si>
    <t>MOVIMIENTOS DE ALTA</t>
  </si>
  <si>
    <t>%</t>
  </si>
  <si>
    <t>MENSUAL</t>
  </si>
  <si>
    <t>COMENTARIOS</t>
  </si>
  <si>
    <t>SN</t>
  </si>
  <si>
    <t>N/F</t>
  </si>
  <si>
    <t>SIN DATOS</t>
  </si>
  <si>
    <t>NF</t>
  </si>
  <si>
    <t>33 AÑOS</t>
  </si>
  <si>
    <t>10 AÑOS</t>
  </si>
  <si>
    <t>5 AÑOS</t>
  </si>
  <si>
    <t>BIEN ADQUIRIDO EN MAYO 2019</t>
  </si>
  <si>
    <t>BIEN ADQUIRIDO EN JUNIO 2019</t>
  </si>
  <si>
    <t>AYUNTAMIENTO</t>
  </si>
  <si>
    <t>4.- FECHA:</t>
  </si>
  <si>
    <t>DIF</t>
  </si>
  <si>
    <t>ODAS</t>
  </si>
  <si>
    <t>3. ENTIDAD</t>
  </si>
  <si>
    <t>IMCUFIDE</t>
  </si>
  <si>
    <t>MAVCI</t>
  </si>
  <si>
    <t>IMJUVE</t>
  </si>
  <si>
    <t>1.-  Municipio:  XALATLACO</t>
  </si>
  <si>
    <t>2.- Numero:     072</t>
  </si>
  <si>
    <t>DR. JOSE ANGEL RENE REZA MOLINA</t>
  </si>
  <si>
    <t>MTRA. ANA ROSARIO CERVANTES BENITEZ</t>
  </si>
  <si>
    <t>LIC. ERICK DAVID PLIEGO ZACARIAS</t>
  </si>
  <si>
    <t>L.C. AARON VALDEZ GALEANA</t>
  </si>
  <si>
    <t>L.C. MARICELA BOBADILLA ANZASTIGA</t>
  </si>
  <si>
    <t>PRESIDENTE MUNICIPAL</t>
  </si>
  <si>
    <t>SINDICO MUNICIPAL</t>
  </si>
  <si>
    <t>ENCARGADO DEL DESPACHO DE LA SECRETARIA MUNICIPAL</t>
  </si>
  <si>
    <t>TESORERO MUNICIPAL</t>
  </si>
  <si>
    <t>TITULAR DEL ORGANO INTERNO DE CONTROL</t>
  </si>
  <si>
    <t>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</si>
</sst>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dd/mm/yyyy;@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35"/>
      <name val="Arial"/>
      <family val="2"/>
    </font>
    <font>
      <b/>
      <sz val="8"/>
      <name val="Arial"/>
      <family val="2"/>
    </font>
    <font>
      <b/>
      <sz val="20"/>
      <color indexed="8"/>
      <name val="Arial"/>
      <family val="2"/>
    </font>
    <font>
      <sz val="8"/>
      <name val="Arial"/>
      <family val="2"/>
    </font>
    <font>
      <sz val="8"/>
      <color indexed="35"/>
      <name val="Arial"/>
      <family val="2"/>
    </font>
    <font>
      <sz val="9"/>
      <color indexed="9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0"/>
      <color indexed="35"/>
      <name val="Arial"/>
      <family val="2"/>
    </font>
    <font>
      <b/>
      <sz val="7"/>
      <color indexed="8"/>
      <name val="Arial Rounded MT Bold"/>
      <family val="2"/>
    </font>
    <font>
      <b/>
      <sz val="7"/>
      <name val="Arial Rounded MT Bold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43" fontId="16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</cellStyleXfs>
  <cellXfs count="118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1" fillId="0" borderId="0" xfId="1"/>
    <xf numFmtId="39" fontId="6" fillId="0" borderId="0" xfId="1" applyNumberFormat="1" applyFont="1"/>
    <xf numFmtId="39" fontId="7" fillId="0" borderId="0" xfId="1" applyNumberFormat="1" applyFont="1"/>
    <xf numFmtId="39" fontId="4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39" fontId="4" fillId="0" borderId="0" xfId="1" applyNumberFormat="1" applyFont="1" applyAlignment="1">
      <alignment horizontal="center"/>
    </xf>
    <xf numFmtId="0" fontId="8" fillId="0" borderId="0" xfId="1" applyFont="1"/>
    <xf numFmtId="0" fontId="11" fillId="0" borderId="0" xfId="1" applyFont="1"/>
    <xf numFmtId="0" fontId="1" fillId="2" borderId="0" xfId="1" applyFill="1"/>
    <xf numFmtId="0" fontId="12" fillId="0" borderId="0" xfId="1" applyFont="1"/>
    <xf numFmtId="4" fontId="1" fillId="0" borderId="0" xfId="1" applyNumberFormat="1"/>
    <xf numFmtId="0" fontId="13" fillId="0" borderId="12" xfId="1" applyFont="1" applyFill="1" applyBorder="1" applyAlignment="1">
      <alignment horizontal="center" vertical="center" shrinkToFit="1"/>
    </xf>
    <xf numFmtId="0" fontId="13" fillId="0" borderId="13" xfId="1" applyFont="1" applyFill="1" applyBorder="1" applyAlignment="1">
      <alignment horizontal="center" vertical="center" shrinkToFit="1"/>
    </xf>
    <xf numFmtId="0" fontId="13" fillId="0" borderId="13" xfId="1" applyFont="1" applyFill="1" applyBorder="1" applyAlignment="1">
      <alignment horizontal="center" vertical="center" wrapText="1"/>
    </xf>
    <xf numFmtId="0" fontId="14" fillId="0" borderId="14" xfId="1" applyFont="1" applyFill="1" applyBorder="1" applyAlignment="1">
      <alignment horizontal="center" vertical="center" wrapText="1" shrinkToFit="1"/>
    </xf>
    <xf numFmtId="0" fontId="9" fillId="0" borderId="6" xfId="1" applyFont="1" applyFill="1" applyBorder="1" applyAlignment="1">
      <alignment horizontal="center" vertical="center" shrinkToFit="1"/>
    </xf>
    <xf numFmtId="0" fontId="9" fillId="0" borderId="6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 shrinkToFit="1"/>
    </xf>
    <xf numFmtId="0" fontId="15" fillId="0" borderId="15" xfId="2" applyFont="1" applyFill="1" applyBorder="1" applyAlignment="1">
      <alignment horizontal="center" vertical="center" shrinkToFit="1"/>
    </xf>
    <xf numFmtId="0" fontId="15" fillId="0" borderId="5" xfId="2" applyFont="1" applyFill="1" applyBorder="1" applyAlignment="1">
      <alignment horizontal="center" vertical="center" shrinkToFit="1"/>
    </xf>
    <xf numFmtId="0" fontId="15" fillId="0" borderId="5" xfId="2" applyFont="1" applyFill="1" applyBorder="1" applyAlignment="1">
      <alignment horizontal="center" vertical="center" wrapText="1" shrinkToFit="1"/>
    </xf>
    <xf numFmtId="14" fontId="15" fillId="0" borderId="5" xfId="2" applyNumberFormat="1" applyFont="1" applyFill="1" applyBorder="1" applyAlignment="1">
      <alignment horizontal="center" vertical="center" shrinkToFit="1"/>
    </xf>
    <xf numFmtId="4" fontId="15" fillId="0" borderId="5" xfId="2" applyNumberFormat="1" applyFont="1" applyFill="1" applyBorder="1" applyAlignment="1">
      <alignment horizontal="center" vertical="center" shrinkToFit="1"/>
    </xf>
    <xf numFmtId="0" fontId="15" fillId="0" borderId="5" xfId="2" applyFont="1" applyFill="1" applyBorder="1" applyAlignment="1">
      <alignment horizontal="center" vertical="center" wrapText="1"/>
    </xf>
    <xf numFmtId="14" fontId="15" fillId="0" borderId="5" xfId="2" applyNumberFormat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16" xfId="1" applyFont="1" applyFill="1" applyBorder="1"/>
    <xf numFmtId="0" fontId="15" fillId="0" borderId="17" xfId="2" applyFont="1" applyFill="1" applyBorder="1" applyAlignment="1">
      <alignment horizontal="center" vertical="center" shrinkToFit="1"/>
    </xf>
    <xf numFmtId="0" fontId="15" fillId="0" borderId="4" xfId="2" applyFont="1" applyFill="1" applyBorder="1" applyAlignment="1">
      <alignment horizontal="center" vertical="center" shrinkToFit="1"/>
    </xf>
    <xf numFmtId="0" fontId="15" fillId="0" borderId="4" xfId="2" applyFont="1" applyFill="1" applyBorder="1" applyAlignment="1">
      <alignment horizontal="center" vertical="center" wrapText="1" shrinkToFit="1"/>
    </xf>
    <xf numFmtId="14" fontId="15" fillId="0" borderId="4" xfId="2" applyNumberFormat="1" applyFont="1" applyFill="1" applyBorder="1" applyAlignment="1">
      <alignment horizontal="center" vertical="center" shrinkToFit="1"/>
    </xf>
    <xf numFmtId="4" fontId="15" fillId="0" borderId="4" xfId="2" applyNumberFormat="1" applyFont="1" applyFill="1" applyBorder="1" applyAlignment="1">
      <alignment horizontal="center" vertical="center" shrinkToFit="1"/>
    </xf>
    <xf numFmtId="0" fontId="15" fillId="0" borderId="4" xfId="2" applyFont="1" applyFill="1" applyBorder="1" applyAlignment="1">
      <alignment horizontal="center" vertical="center" wrapText="1"/>
    </xf>
    <xf numFmtId="14" fontId="15" fillId="0" borderId="4" xfId="2" applyNumberFormat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18" xfId="1" applyFont="1" applyFill="1" applyBorder="1"/>
    <xf numFmtId="0" fontId="15" fillId="0" borderId="10" xfId="2" applyFont="1" applyFill="1" applyBorder="1" applyAlignment="1">
      <alignment horizontal="center" vertical="center" shrinkToFit="1"/>
    </xf>
    <xf numFmtId="0" fontId="15" fillId="0" borderId="6" xfId="2" applyFont="1" applyFill="1" applyBorder="1" applyAlignment="1">
      <alignment horizontal="center" vertical="center" shrinkToFit="1"/>
    </xf>
    <xf numFmtId="0" fontId="15" fillId="0" borderId="6" xfId="2" applyFont="1" applyFill="1" applyBorder="1" applyAlignment="1">
      <alignment horizontal="center" vertical="center" wrapText="1" shrinkToFit="1"/>
    </xf>
    <xf numFmtId="4" fontId="15" fillId="0" borderId="6" xfId="2" applyNumberFormat="1" applyFont="1" applyFill="1" applyBorder="1" applyAlignment="1">
      <alignment horizontal="center" vertical="center" shrinkToFit="1"/>
    </xf>
    <xf numFmtId="0" fontId="15" fillId="0" borderId="6" xfId="2" applyFont="1" applyFill="1" applyBorder="1" applyAlignment="1">
      <alignment horizontal="center" vertical="center" wrapText="1"/>
    </xf>
    <xf numFmtId="14" fontId="15" fillId="0" borderId="6" xfId="2" applyNumberFormat="1" applyFont="1" applyFill="1" applyBorder="1" applyAlignment="1">
      <alignment horizontal="center" vertical="center" wrapText="1"/>
    </xf>
    <xf numFmtId="9" fontId="15" fillId="0" borderId="5" xfId="1" applyNumberFormat="1" applyFont="1" applyFill="1" applyBorder="1" applyAlignment="1">
      <alignment horizontal="center" vertical="center" wrapText="1"/>
    </xf>
    <xf numFmtId="9" fontId="15" fillId="0" borderId="4" xfId="1" applyNumberFormat="1" applyFont="1" applyFill="1" applyBorder="1" applyAlignment="1">
      <alignment horizontal="center" vertical="center" wrapText="1"/>
    </xf>
    <xf numFmtId="0" fontId="15" fillId="0" borderId="18" xfId="1" applyFont="1" applyFill="1" applyBorder="1" applyAlignment="1">
      <alignment wrapText="1"/>
    </xf>
    <xf numFmtId="14" fontId="15" fillId="0" borderId="6" xfId="2" applyNumberFormat="1" applyFont="1" applyFill="1" applyBorder="1" applyAlignment="1">
      <alignment horizontal="center" vertical="center" shrinkToFit="1"/>
    </xf>
    <xf numFmtId="0" fontId="15" fillId="0" borderId="6" xfId="1" applyFont="1" applyFill="1" applyBorder="1" applyAlignment="1">
      <alignment horizontal="center" vertical="center" wrapText="1"/>
    </xf>
    <xf numFmtId="9" fontId="15" fillId="0" borderId="6" xfId="1" applyNumberFormat="1" applyFont="1" applyFill="1" applyBorder="1" applyAlignment="1">
      <alignment horizontal="center" vertical="center" wrapText="1"/>
    </xf>
    <xf numFmtId="0" fontId="15" fillId="0" borderId="11" xfId="1" applyFont="1" applyFill="1" applyBorder="1" applyAlignment="1">
      <alignment wrapText="1"/>
    </xf>
    <xf numFmtId="0" fontId="4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9" fontId="15" fillId="0" borderId="4" xfId="1" applyNumberFormat="1" applyFont="1" applyFill="1" applyBorder="1" applyAlignment="1">
      <alignment horizontal="center" vertical="center"/>
    </xf>
    <xf numFmtId="43" fontId="1" fillId="0" borderId="0" xfId="3" applyFont="1" applyAlignment="1">
      <alignment horizontal="center" vertical="center"/>
    </xf>
    <xf numFmtId="0" fontId="16" fillId="0" borderId="0" xfId="4"/>
    <xf numFmtId="0" fontId="1" fillId="0" borderId="0" xfId="5" applyAlignment="1">
      <alignment horizontal="center"/>
    </xf>
    <xf numFmtId="0" fontId="1" fillId="0" borderId="0" xfId="5"/>
    <xf numFmtId="0" fontId="18" fillId="0" borderId="0" xfId="2" applyFont="1"/>
    <xf numFmtId="14" fontId="1" fillId="0" borderId="0" xfId="5" applyNumberFormat="1"/>
    <xf numFmtId="0" fontId="1" fillId="0" borderId="0" xfId="2"/>
    <xf numFmtId="0" fontId="1" fillId="0" borderId="0" xfId="2" applyAlignment="1">
      <alignment horizontal="center" vertical="center"/>
    </xf>
    <xf numFmtId="0" fontId="1" fillId="0" borderId="0" xfId="2" applyAlignment="1">
      <alignment horizontal="center"/>
    </xf>
    <xf numFmtId="14" fontId="1" fillId="0" borderId="0" xfId="2" applyNumberFormat="1" applyAlignment="1">
      <alignment horizontal="justify" vertical="center" wrapText="1"/>
    </xf>
    <xf numFmtId="4" fontId="1" fillId="0" borderId="0" xfId="2" applyNumberFormat="1" applyAlignment="1">
      <alignment horizontal="right"/>
    </xf>
    <xf numFmtId="14" fontId="1" fillId="0" borderId="0" xfId="2" applyNumberFormat="1" applyAlignment="1">
      <alignment horizontal="center"/>
    </xf>
    <xf numFmtId="0" fontId="18" fillId="0" borderId="0" xfId="2" applyFont="1" applyAlignment="1">
      <alignment horizontal="center" vertical="center"/>
    </xf>
    <xf numFmtId="0" fontId="18" fillId="0" borderId="0" xfId="2" applyFont="1" applyAlignment="1">
      <alignment horizontal="center"/>
    </xf>
    <xf numFmtId="0" fontId="4" fillId="0" borderId="0" xfId="2" applyFont="1" applyAlignment="1">
      <alignment horizontal="justify" vertical="center" wrapText="1"/>
    </xf>
    <xf numFmtId="0" fontId="6" fillId="3" borderId="4" xfId="2" applyFont="1" applyFill="1" applyBorder="1" applyAlignment="1">
      <alignment wrapText="1" shrinkToFit="1"/>
    </xf>
    <xf numFmtId="0" fontId="6" fillId="0" borderId="0" xfId="2" applyFont="1"/>
    <xf numFmtId="0" fontId="6" fillId="0" borderId="0" xfId="2" applyFont="1" applyAlignment="1">
      <alignment vertical="center" shrinkToFit="1"/>
    </xf>
    <xf numFmtId="0" fontId="6" fillId="4" borderId="4" xfId="2" applyFont="1" applyFill="1" applyBorder="1" applyAlignment="1">
      <alignment wrapText="1"/>
    </xf>
    <xf numFmtId="0" fontId="6" fillId="0" borderId="0" xfId="2" applyFont="1" applyAlignment="1">
      <alignment horizontal="left" vertical="center" shrinkToFit="1"/>
    </xf>
    <xf numFmtId="14" fontId="4" fillId="0" borderId="0" xfId="2" applyNumberFormat="1" applyFont="1" applyAlignment="1">
      <alignment horizontal="center"/>
    </xf>
    <xf numFmtId="165" fontId="4" fillId="0" borderId="0" xfId="2" applyNumberFormat="1" applyFont="1" applyAlignment="1">
      <alignment horizontal="center"/>
    </xf>
    <xf numFmtId="0" fontId="19" fillId="0" borderId="0" xfId="2" applyFont="1" applyAlignment="1">
      <alignment horizontal="center" vertical="center"/>
    </xf>
    <xf numFmtId="0" fontId="4" fillId="0" borderId="0" xfId="2" applyFont="1" applyAlignment="1">
      <alignment horizontal="right" wrapText="1"/>
    </xf>
    <xf numFmtId="0" fontId="4" fillId="0" borderId="0" xfId="2" applyFont="1" applyAlignment="1">
      <alignment vertical="center" wrapText="1" shrinkToFit="1"/>
    </xf>
    <xf numFmtId="0" fontId="4" fillId="0" borderId="0" xfId="2" applyFont="1" applyAlignment="1">
      <alignment horizontal="right" wrapText="1" shrinkToFit="1"/>
    </xf>
    <xf numFmtId="0" fontId="6" fillId="0" borderId="0" xfId="2" applyFont="1" applyAlignment="1">
      <alignment vertical="center"/>
    </xf>
    <xf numFmtId="0" fontId="2" fillId="0" borderId="0" xfId="2" applyFont="1" applyAlignment="1">
      <alignment horizontal="center"/>
    </xf>
    <xf numFmtId="0" fontId="4" fillId="0" borderId="0" xfId="2" applyFont="1" applyAlignment="1">
      <alignment horizontal="center" vertical="center"/>
    </xf>
    <xf numFmtId="0" fontId="4" fillId="0" borderId="4" xfId="2" applyFont="1" applyBorder="1" applyAlignment="1">
      <alignment wrapText="1"/>
    </xf>
    <xf numFmtId="0" fontId="6" fillId="0" borderId="0" xfId="2" applyFont="1" applyAlignment="1">
      <alignment horizontal="center" vertical="center" shrinkToFit="1"/>
    </xf>
    <xf numFmtId="0" fontId="18" fillId="0" borderId="0" xfId="2" applyFont="1" applyAlignment="1">
      <alignment horizontal="left"/>
    </xf>
    <xf numFmtId="0" fontId="20" fillId="0" borderId="0" xfId="2" applyFont="1" applyBorder="1" applyAlignment="1">
      <alignment horizontal="center"/>
    </xf>
    <xf numFmtId="49" fontId="11" fillId="0" borderId="0" xfId="2" applyNumberFormat="1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" fillId="4" borderId="0" xfId="1" applyFill="1"/>
    <xf numFmtId="0" fontId="18" fillId="4" borderId="0" xfId="1" applyFont="1" applyFill="1" applyAlignment="1">
      <alignment horizontal="right"/>
    </xf>
    <xf numFmtId="0" fontId="20" fillId="4" borderId="0" xfId="1" applyFont="1" applyFill="1"/>
    <xf numFmtId="0" fontId="17" fillId="0" borderId="0" xfId="6" applyFont="1"/>
    <xf numFmtId="0" fontId="17" fillId="0" borderId="0" xfId="6" applyFont="1" applyAlignment="1">
      <alignment horizontal="center"/>
    </xf>
    <xf numFmtId="0" fontId="17" fillId="0" borderId="0" xfId="6" applyFont="1" applyAlignment="1"/>
    <xf numFmtId="0" fontId="9" fillId="0" borderId="8" xfId="1" applyFont="1" applyFill="1" applyBorder="1" applyAlignment="1">
      <alignment horizontal="center" vertical="center" wrapText="1" shrinkToFit="1"/>
    </xf>
    <xf numFmtId="0" fontId="9" fillId="0" borderId="6" xfId="1" applyFont="1" applyFill="1" applyBorder="1" applyAlignment="1">
      <alignment horizontal="center" vertical="center" wrapText="1" shrinkToFit="1"/>
    </xf>
    <xf numFmtId="0" fontId="10" fillId="0" borderId="9" xfId="1" applyFont="1" applyFill="1" applyBorder="1" applyAlignment="1">
      <alignment horizontal="center" vertical="center" wrapText="1" shrinkToFit="1"/>
    </xf>
    <xf numFmtId="0" fontId="10" fillId="0" borderId="11" xfId="1" applyFont="1" applyFill="1" applyBorder="1" applyAlignment="1">
      <alignment horizontal="center" vertical="center" wrapText="1" shrinkToFit="1"/>
    </xf>
    <xf numFmtId="0" fontId="14" fillId="0" borderId="13" xfId="1" applyFont="1" applyFill="1" applyBorder="1" applyAlignment="1">
      <alignment horizontal="center" vertical="center" wrapText="1" shrinkToFi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17" fillId="0" borderId="0" xfId="6" applyFont="1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2" applyFont="1" applyAlignment="1">
      <alignment horizontal="right" vertical="center" shrinkToFit="1"/>
    </xf>
    <xf numFmtId="14" fontId="19" fillId="0" borderId="0" xfId="2" applyNumberFormat="1" applyFont="1" applyAlignment="1">
      <alignment horizontal="center"/>
    </xf>
    <xf numFmtId="165" fontId="19" fillId="0" borderId="0" xfId="2" applyNumberFormat="1" applyFont="1" applyAlignment="1">
      <alignment horizontal="center"/>
    </xf>
    <xf numFmtId="0" fontId="10" fillId="0" borderId="8" xfId="1" applyFont="1" applyFill="1" applyBorder="1" applyAlignment="1">
      <alignment horizontal="center" vertical="center" wrapText="1" shrinkToFi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 shrinkToFit="1"/>
    </xf>
    <xf numFmtId="0" fontId="13" fillId="0" borderId="13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 shrinkToFit="1"/>
    </xf>
    <xf numFmtId="0" fontId="9" fillId="0" borderId="10" xfId="1" applyFont="1" applyFill="1" applyBorder="1" applyAlignment="1">
      <alignment horizontal="center" vertical="center" wrapText="1" shrinkToFit="1"/>
    </xf>
  </cellXfs>
  <cellStyles count="7">
    <cellStyle name="Millares" xfId="3" builtinId="3"/>
    <cellStyle name="Normal" xfId="0" builtinId="0"/>
    <cellStyle name="Normal 2" xfId="4" xr:uid="{6DD0AF32-900F-47E8-A405-0265E5460D1D}"/>
    <cellStyle name="Normal 2 10" xfId="1" xr:uid="{A07995E9-F5C2-465A-9A8C-AC78F632D54C}"/>
    <cellStyle name="Normal 2 2" xfId="5" xr:uid="{885B4056-22DC-4B32-9A36-20356529C388}"/>
    <cellStyle name="Normal 3" xfId="2" xr:uid="{93D6DAA6-AC75-4F1B-A71F-42261F776D29}"/>
    <cellStyle name="Normal 4" xfId="6" xr:uid="{8FF3EB8B-5EB3-42C7-92C0-B8E2BF5ECF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4666</xdr:colOff>
      <xdr:row>0</xdr:row>
      <xdr:rowOff>85141</xdr:rowOff>
    </xdr:from>
    <xdr:ext cx="1571625" cy="1207537"/>
    <xdr:pic>
      <xdr:nvPicPr>
        <xdr:cNvPr id="2" name="Picture 1">
          <a:extLst>
            <a:ext uri="{FF2B5EF4-FFF2-40B4-BE49-F238E27FC236}">
              <a16:creationId xmlns:a16="http://schemas.microsoft.com/office/drawing/2014/main" id="{61A70F26-C84E-485F-8CD0-0006FD6D2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283" y="85141"/>
          <a:ext cx="1571625" cy="1207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UNICIPIOS%20REALIZADOS\CALCULO%20DE%20ISR\CALCULO%20DE%20IMPUESTO%20ISR.AYAPANG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92.168.125.14/MUNICIPIOS%20REALIZADOS/CALCULO%20DE%20ISR/CALCULO%20DE%20IMPUESTO%20ISR.AYAPANG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85B39-8488-41C7-8F08-FD78113B53D0}">
  <dimension ref="B1:AH591"/>
  <sheetViews>
    <sheetView tabSelected="1" view="pageBreakPreview" zoomScale="98" zoomScaleNormal="98" zoomScaleSheetLayoutView="98" workbookViewId="0">
      <selection activeCell="S3" sqref="S3"/>
    </sheetView>
  </sheetViews>
  <sheetFormatPr baseColWidth="10" defaultRowHeight="12.75" x14ac:dyDescent="0.2"/>
  <cols>
    <col min="1" max="1" width="6.7109375" style="4" customWidth="1"/>
    <col min="2" max="2" width="5.42578125" style="4" customWidth="1"/>
    <col min="3" max="3" width="8.28515625" style="4" customWidth="1"/>
    <col min="4" max="4" width="10.5703125" style="13" customWidth="1"/>
    <col min="5" max="5" width="26.85546875" style="4" customWidth="1"/>
    <col min="6" max="6" width="20.28515625" style="4" customWidth="1"/>
    <col min="7" max="7" width="18.140625" style="4" customWidth="1"/>
    <col min="8" max="8" width="69.140625" style="4" bestFit="1" customWidth="1"/>
    <col min="9" max="9" width="8" style="4" customWidth="1"/>
    <col min="10" max="10" width="9.5703125" style="4" customWidth="1"/>
    <col min="11" max="11" width="41.28515625" style="4" bestFit="1" customWidth="1"/>
    <col min="12" max="12" width="24" style="4" customWidth="1"/>
    <col min="13" max="13" width="12.140625" style="4" customWidth="1"/>
    <col min="14" max="14" width="12.5703125" style="4" customWidth="1"/>
    <col min="15" max="15" width="13.28515625" style="4" bestFit="1" customWidth="1"/>
    <col min="16" max="16" width="5.7109375" style="4" customWidth="1"/>
    <col min="17" max="17" width="17.28515625" style="4" customWidth="1"/>
    <col min="18" max="18" width="12" style="4" bestFit="1" customWidth="1"/>
    <col min="19" max="19" width="9.85546875" style="4" customWidth="1"/>
    <col min="20" max="20" width="16" style="4" customWidth="1"/>
    <col min="21" max="21" width="19.28515625" style="54" customWidth="1"/>
    <col min="22" max="22" width="11.28515625" style="54" customWidth="1"/>
    <col min="23" max="23" width="14.140625" style="54" customWidth="1"/>
    <col min="24" max="24" width="14.85546875" style="54" customWidth="1"/>
    <col min="25" max="25" width="18.42578125" style="4" customWidth="1"/>
    <col min="26" max="26" width="5.28515625" style="4" customWidth="1"/>
    <col min="27" max="249" width="11.42578125" style="4"/>
    <col min="250" max="251" width="4.42578125" style="4" customWidth="1"/>
    <col min="252" max="252" width="8.140625" style="4" customWidth="1"/>
    <col min="253" max="253" width="12.5703125" style="4" customWidth="1"/>
    <col min="254" max="254" width="11.5703125" style="4" customWidth="1"/>
    <col min="255" max="255" width="26.85546875" style="4" customWidth="1"/>
    <col min="256" max="256" width="26.7109375" style="4" customWidth="1"/>
    <col min="257" max="257" width="23.42578125" style="4" bestFit="1" customWidth="1"/>
    <col min="258" max="258" width="13.7109375" style="4" customWidth="1"/>
    <col min="259" max="259" width="18.140625" style="4" customWidth="1"/>
    <col min="260" max="260" width="11.5703125" style="4" customWidth="1"/>
    <col min="261" max="261" width="8" style="4" customWidth="1"/>
    <col min="262" max="262" width="9.5703125" style="4" customWidth="1"/>
    <col min="263" max="263" width="8.5703125" style="4" customWidth="1"/>
    <col min="264" max="264" width="41.28515625" style="4" bestFit="1" customWidth="1"/>
    <col min="265" max="265" width="8.42578125" style="4" customWidth="1"/>
    <col min="266" max="266" width="24" style="4" bestFit="1" customWidth="1"/>
    <col min="267" max="267" width="12.140625" style="4" bestFit="1" customWidth="1"/>
    <col min="268" max="268" width="12.5703125" style="4" customWidth="1"/>
    <col min="269" max="269" width="13.28515625" style="4" bestFit="1" customWidth="1"/>
    <col min="270" max="270" width="5.7109375" style="4" customWidth="1"/>
    <col min="271" max="271" width="17.28515625" style="4" customWidth="1"/>
    <col min="272" max="272" width="12" style="4" bestFit="1" customWidth="1"/>
    <col min="273" max="273" width="10.5703125" style="4" customWidth="1"/>
    <col min="274" max="274" width="9.85546875" style="4" customWidth="1"/>
    <col min="275" max="275" width="10.85546875" style="4" customWidth="1"/>
    <col min="276" max="276" width="16" style="4" customWidth="1"/>
    <col min="277" max="277" width="10.28515625" style="4" customWidth="1"/>
    <col min="278" max="278" width="27.7109375" style="4" customWidth="1"/>
    <col min="279" max="279" width="31.140625" style="4" customWidth="1"/>
    <col min="280" max="280" width="16.7109375" style="4" customWidth="1"/>
    <col min="281" max="281" width="14.140625" style="4" customWidth="1"/>
    <col min="282" max="282" width="5.28515625" style="4" customWidth="1"/>
    <col min="283" max="505" width="11.42578125" style="4"/>
    <col min="506" max="507" width="4.42578125" style="4" customWidth="1"/>
    <col min="508" max="508" width="8.140625" style="4" customWidth="1"/>
    <col min="509" max="509" width="12.5703125" style="4" customWidth="1"/>
    <col min="510" max="510" width="11.5703125" style="4" customWidth="1"/>
    <col min="511" max="511" width="26.85546875" style="4" customWidth="1"/>
    <col min="512" max="512" width="26.7109375" style="4" customWidth="1"/>
    <col min="513" max="513" width="23.42578125" style="4" bestFit="1" customWidth="1"/>
    <col min="514" max="514" width="13.7109375" style="4" customWidth="1"/>
    <col min="515" max="515" width="18.140625" style="4" customWidth="1"/>
    <col min="516" max="516" width="11.5703125" style="4" customWidth="1"/>
    <col min="517" max="517" width="8" style="4" customWidth="1"/>
    <col min="518" max="518" width="9.5703125" style="4" customWidth="1"/>
    <col min="519" max="519" width="8.5703125" style="4" customWidth="1"/>
    <col min="520" max="520" width="41.28515625" style="4" bestFit="1" customWidth="1"/>
    <col min="521" max="521" width="8.42578125" style="4" customWidth="1"/>
    <col min="522" max="522" width="24" style="4" bestFit="1" customWidth="1"/>
    <col min="523" max="523" width="12.140625" style="4" bestFit="1" customWidth="1"/>
    <col min="524" max="524" width="12.5703125" style="4" customWidth="1"/>
    <col min="525" max="525" width="13.28515625" style="4" bestFit="1" customWidth="1"/>
    <col min="526" max="526" width="5.7109375" style="4" customWidth="1"/>
    <col min="527" max="527" width="17.28515625" style="4" customWidth="1"/>
    <col min="528" max="528" width="12" style="4" bestFit="1" customWidth="1"/>
    <col min="529" max="529" width="10.5703125" style="4" customWidth="1"/>
    <col min="530" max="530" width="9.85546875" style="4" customWidth="1"/>
    <col min="531" max="531" width="10.85546875" style="4" customWidth="1"/>
    <col min="532" max="532" width="16" style="4" customWidth="1"/>
    <col min="533" max="533" width="10.28515625" style="4" customWidth="1"/>
    <col min="534" max="534" width="27.7109375" style="4" customWidth="1"/>
    <col min="535" max="535" width="31.140625" style="4" customWidth="1"/>
    <col min="536" max="536" width="16.7109375" style="4" customWidth="1"/>
    <col min="537" max="537" width="14.140625" style="4" customWidth="1"/>
    <col min="538" max="538" width="5.28515625" style="4" customWidth="1"/>
    <col min="539" max="761" width="11.42578125" style="4"/>
    <col min="762" max="763" width="4.42578125" style="4" customWidth="1"/>
    <col min="764" max="764" width="8.140625" style="4" customWidth="1"/>
    <col min="765" max="765" width="12.5703125" style="4" customWidth="1"/>
    <col min="766" max="766" width="11.5703125" style="4" customWidth="1"/>
    <col min="767" max="767" width="26.85546875" style="4" customWidth="1"/>
    <col min="768" max="768" width="26.7109375" style="4" customWidth="1"/>
    <col min="769" max="769" width="23.42578125" style="4" bestFit="1" customWidth="1"/>
    <col min="770" max="770" width="13.7109375" style="4" customWidth="1"/>
    <col min="771" max="771" width="18.140625" style="4" customWidth="1"/>
    <col min="772" max="772" width="11.5703125" style="4" customWidth="1"/>
    <col min="773" max="773" width="8" style="4" customWidth="1"/>
    <col min="774" max="774" width="9.5703125" style="4" customWidth="1"/>
    <col min="775" max="775" width="8.5703125" style="4" customWidth="1"/>
    <col min="776" max="776" width="41.28515625" style="4" bestFit="1" customWidth="1"/>
    <col min="777" max="777" width="8.42578125" style="4" customWidth="1"/>
    <col min="778" max="778" width="24" style="4" bestFit="1" customWidth="1"/>
    <col min="779" max="779" width="12.140625" style="4" bestFit="1" customWidth="1"/>
    <col min="780" max="780" width="12.5703125" style="4" customWidth="1"/>
    <col min="781" max="781" width="13.28515625" style="4" bestFit="1" customWidth="1"/>
    <col min="782" max="782" width="5.7109375" style="4" customWidth="1"/>
    <col min="783" max="783" width="17.28515625" style="4" customWidth="1"/>
    <col min="784" max="784" width="12" style="4" bestFit="1" customWidth="1"/>
    <col min="785" max="785" width="10.5703125" style="4" customWidth="1"/>
    <col min="786" max="786" width="9.85546875" style="4" customWidth="1"/>
    <col min="787" max="787" width="10.85546875" style="4" customWidth="1"/>
    <col min="788" max="788" width="16" style="4" customWidth="1"/>
    <col min="789" max="789" width="10.28515625" style="4" customWidth="1"/>
    <col min="790" max="790" width="27.7109375" style="4" customWidth="1"/>
    <col min="791" max="791" width="31.140625" style="4" customWidth="1"/>
    <col min="792" max="792" width="16.7109375" style="4" customWidth="1"/>
    <col min="793" max="793" width="14.140625" style="4" customWidth="1"/>
    <col min="794" max="794" width="5.28515625" style="4" customWidth="1"/>
    <col min="795" max="1017" width="11.42578125" style="4"/>
    <col min="1018" max="1019" width="4.42578125" style="4" customWidth="1"/>
    <col min="1020" max="1020" width="8.140625" style="4" customWidth="1"/>
    <col min="1021" max="1021" width="12.5703125" style="4" customWidth="1"/>
    <col min="1022" max="1022" width="11.5703125" style="4" customWidth="1"/>
    <col min="1023" max="1023" width="26.85546875" style="4" customWidth="1"/>
    <col min="1024" max="1024" width="26.7109375" style="4" customWidth="1"/>
    <col min="1025" max="1025" width="23.42578125" style="4" bestFit="1" customWidth="1"/>
    <col min="1026" max="1026" width="13.7109375" style="4" customWidth="1"/>
    <col min="1027" max="1027" width="18.140625" style="4" customWidth="1"/>
    <col min="1028" max="1028" width="11.5703125" style="4" customWidth="1"/>
    <col min="1029" max="1029" width="8" style="4" customWidth="1"/>
    <col min="1030" max="1030" width="9.5703125" style="4" customWidth="1"/>
    <col min="1031" max="1031" width="8.5703125" style="4" customWidth="1"/>
    <col min="1032" max="1032" width="41.28515625" style="4" bestFit="1" customWidth="1"/>
    <col min="1033" max="1033" width="8.42578125" style="4" customWidth="1"/>
    <col min="1034" max="1034" width="24" style="4" bestFit="1" customWidth="1"/>
    <col min="1035" max="1035" width="12.140625" style="4" bestFit="1" customWidth="1"/>
    <col min="1036" max="1036" width="12.5703125" style="4" customWidth="1"/>
    <col min="1037" max="1037" width="13.28515625" style="4" bestFit="1" customWidth="1"/>
    <col min="1038" max="1038" width="5.7109375" style="4" customWidth="1"/>
    <col min="1039" max="1039" width="17.28515625" style="4" customWidth="1"/>
    <col min="1040" max="1040" width="12" style="4" bestFit="1" customWidth="1"/>
    <col min="1041" max="1041" width="10.5703125" style="4" customWidth="1"/>
    <col min="1042" max="1042" width="9.85546875" style="4" customWidth="1"/>
    <col min="1043" max="1043" width="10.85546875" style="4" customWidth="1"/>
    <col min="1044" max="1044" width="16" style="4" customWidth="1"/>
    <col min="1045" max="1045" width="10.28515625" style="4" customWidth="1"/>
    <col min="1046" max="1046" width="27.7109375" style="4" customWidth="1"/>
    <col min="1047" max="1047" width="31.140625" style="4" customWidth="1"/>
    <col min="1048" max="1048" width="16.7109375" style="4" customWidth="1"/>
    <col min="1049" max="1049" width="14.140625" style="4" customWidth="1"/>
    <col min="1050" max="1050" width="5.28515625" style="4" customWidth="1"/>
    <col min="1051" max="1273" width="11.42578125" style="4"/>
    <col min="1274" max="1275" width="4.42578125" style="4" customWidth="1"/>
    <col min="1276" max="1276" width="8.140625" style="4" customWidth="1"/>
    <col min="1277" max="1277" width="12.5703125" style="4" customWidth="1"/>
    <col min="1278" max="1278" width="11.5703125" style="4" customWidth="1"/>
    <col min="1279" max="1279" width="26.85546875" style="4" customWidth="1"/>
    <col min="1280" max="1280" width="26.7109375" style="4" customWidth="1"/>
    <col min="1281" max="1281" width="23.42578125" style="4" bestFit="1" customWidth="1"/>
    <col min="1282" max="1282" width="13.7109375" style="4" customWidth="1"/>
    <col min="1283" max="1283" width="18.140625" style="4" customWidth="1"/>
    <col min="1284" max="1284" width="11.5703125" style="4" customWidth="1"/>
    <col min="1285" max="1285" width="8" style="4" customWidth="1"/>
    <col min="1286" max="1286" width="9.5703125" style="4" customWidth="1"/>
    <col min="1287" max="1287" width="8.5703125" style="4" customWidth="1"/>
    <col min="1288" max="1288" width="41.28515625" style="4" bestFit="1" customWidth="1"/>
    <col min="1289" max="1289" width="8.42578125" style="4" customWidth="1"/>
    <col min="1290" max="1290" width="24" style="4" bestFit="1" customWidth="1"/>
    <col min="1291" max="1291" width="12.140625" style="4" bestFit="1" customWidth="1"/>
    <col min="1292" max="1292" width="12.5703125" style="4" customWidth="1"/>
    <col min="1293" max="1293" width="13.28515625" style="4" bestFit="1" customWidth="1"/>
    <col min="1294" max="1294" width="5.7109375" style="4" customWidth="1"/>
    <col min="1295" max="1295" width="17.28515625" style="4" customWidth="1"/>
    <col min="1296" max="1296" width="12" style="4" bestFit="1" customWidth="1"/>
    <col min="1297" max="1297" width="10.5703125" style="4" customWidth="1"/>
    <col min="1298" max="1298" width="9.85546875" style="4" customWidth="1"/>
    <col min="1299" max="1299" width="10.85546875" style="4" customWidth="1"/>
    <col min="1300" max="1300" width="16" style="4" customWidth="1"/>
    <col min="1301" max="1301" width="10.28515625" style="4" customWidth="1"/>
    <col min="1302" max="1302" width="27.7109375" style="4" customWidth="1"/>
    <col min="1303" max="1303" width="31.140625" style="4" customWidth="1"/>
    <col min="1304" max="1304" width="16.7109375" style="4" customWidth="1"/>
    <col min="1305" max="1305" width="14.140625" style="4" customWidth="1"/>
    <col min="1306" max="1306" width="5.28515625" style="4" customWidth="1"/>
    <col min="1307" max="1529" width="11.42578125" style="4"/>
    <col min="1530" max="1531" width="4.42578125" style="4" customWidth="1"/>
    <col min="1532" max="1532" width="8.140625" style="4" customWidth="1"/>
    <col min="1533" max="1533" width="12.5703125" style="4" customWidth="1"/>
    <col min="1534" max="1534" width="11.5703125" style="4" customWidth="1"/>
    <col min="1535" max="1535" width="26.85546875" style="4" customWidth="1"/>
    <col min="1536" max="1536" width="26.7109375" style="4" customWidth="1"/>
    <col min="1537" max="1537" width="23.42578125" style="4" bestFit="1" customWidth="1"/>
    <col min="1538" max="1538" width="13.7109375" style="4" customWidth="1"/>
    <col min="1539" max="1539" width="18.140625" style="4" customWidth="1"/>
    <col min="1540" max="1540" width="11.5703125" style="4" customWidth="1"/>
    <col min="1541" max="1541" width="8" style="4" customWidth="1"/>
    <col min="1542" max="1542" width="9.5703125" style="4" customWidth="1"/>
    <col min="1543" max="1543" width="8.5703125" style="4" customWidth="1"/>
    <col min="1544" max="1544" width="41.28515625" style="4" bestFit="1" customWidth="1"/>
    <col min="1545" max="1545" width="8.42578125" style="4" customWidth="1"/>
    <col min="1546" max="1546" width="24" style="4" bestFit="1" customWidth="1"/>
    <col min="1547" max="1547" width="12.140625" style="4" bestFit="1" customWidth="1"/>
    <col min="1548" max="1548" width="12.5703125" style="4" customWidth="1"/>
    <col min="1549" max="1549" width="13.28515625" style="4" bestFit="1" customWidth="1"/>
    <col min="1550" max="1550" width="5.7109375" style="4" customWidth="1"/>
    <col min="1551" max="1551" width="17.28515625" style="4" customWidth="1"/>
    <col min="1552" max="1552" width="12" style="4" bestFit="1" customWidth="1"/>
    <col min="1553" max="1553" width="10.5703125" style="4" customWidth="1"/>
    <col min="1554" max="1554" width="9.85546875" style="4" customWidth="1"/>
    <col min="1555" max="1555" width="10.85546875" style="4" customWidth="1"/>
    <col min="1556" max="1556" width="16" style="4" customWidth="1"/>
    <col min="1557" max="1557" width="10.28515625" style="4" customWidth="1"/>
    <col min="1558" max="1558" width="27.7109375" style="4" customWidth="1"/>
    <col min="1559" max="1559" width="31.140625" style="4" customWidth="1"/>
    <col min="1560" max="1560" width="16.7109375" style="4" customWidth="1"/>
    <col min="1561" max="1561" width="14.140625" style="4" customWidth="1"/>
    <col min="1562" max="1562" width="5.28515625" style="4" customWidth="1"/>
    <col min="1563" max="1785" width="11.42578125" style="4"/>
    <col min="1786" max="1787" width="4.42578125" style="4" customWidth="1"/>
    <col min="1788" max="1788" width="8.140625" style="4" customWidth="1"/>
    <col min="1789" max="1789" width="12.5703125" style="4" customWidth="1"/>
    <col min="1790" max="1790" width="11.5703125" style="4" customWidth="1"/>
    <col min="1791" max="1791" width="26.85546875" style="4" customWidth="1"/>
    <col min="1792" max="1792" width="26.7109375" style="4" customWidth="1"/>
    <col min="1793" max="1793" width="23.42578125" style="4" bestFit="1" customWidth="1"/>
    <col min="1794" max="1794" width="13.7109375" style="4" customWidth="1"/>
    <col min="1795" max="1795" width="18.140625" style="4" customWidth="1"/>
    <col min="1796" max="1796" width="11.5703125" style="4" customWidth="1"/>
    <col min="1797" max="1797" width="8" style="4" customWidth="1"/>
    <col min="1798" max="1798" width="9.5703125" style="4" customWidth="1"/>
    <col min="1799" max="1799" width="8.5703125" style="4" customWidth="1"/>
    <col min="1800" max="1800" width="41.28515625" style="4" bestFit="1" customWidth="1"/>
    <col min="1801" max="1801" width="8.42578125" style="4" customWidth="1"/>
    <col min="1802" max="1802" width="24" style="4" bestFit="1" customWidth="1"/>
    <col min="1803" max="1803" width="12.140625" style="4" bestFit="1" customWidth="1"/>
    <col min="1804" max="1804" width="12.5703125" style="4" customWidth="1"/>
    <col min="1805" max="1805" width="13.28515625" style="4" bestFit="1" customWidth="1"/>
    <col min="1806" max="1806" width="5.7109375" style="4" customWidth="1"/>
    <col min="1807" max="1807" width="17.28515625" style="4" customWidth="1"/>
    <col min="1808" max="1808" width="12" style="4" bestFit="1" customWidth="1"/>
    <col min="1809" max="1809" width="10.5703125" style="4" customWidth="1"/>
    <col min="1810" max="1810" width="9.85546875" style="4" customWidth="1"/>
    <col min="1811" max="1811" width="10.85546875" style="4" customWidth="1"/>
    <col min="1812" max="1812" width="16" style="4" customWidth="1"/>
    <col min="1813" max="1813" width="10.28515625" style="4" customWidth="1"/>
    <col min="1814" max="1814" width="27.7109375" style="4" customWidth="1"/>
    <col min="1815" max="1815" width="31.140625" style="4" customWidth="1"/>
    <col min="1816" max="1816" width="16.7109375" style="4" customWidth="1"/>
    <col min="1817" max="1817" width="14.140625" style="4" customWidth="1"/>
    <col min="1818" max="1818" width="5.28515625" style="4" customWidth="1"/>
    <col min="1819" max="2041" width="11.42578125" style="4"/>
    <col min="2042" max="2043" width="4.42578125" style="4" customWidth="1"/>
    <col min="2044" max="2044" width="8.140625" style="4" customWidth="1"/>
    <col min="2045" max="2045" width="12.5703125" style="4" customWidth="1"/>
    <col min="2046" max="2046" width="11.5703125" style="4" customWidth="1"/>
    <col min="2047" max="2047" width="26.85546875" style="4" customWidth="1"/>
    <col min="2048" max="2048" width="26.7109375" style="4" customWidth="1"/>
    <col min="2049" max="2049" width="23.42578125" style="4" bestFit="1" customWidth="1"/>
    <col min="2050" max="2050" width="13.7109375" style="4" customWidth="1"/>
    <col min="2051" max="2051" width="18.140625" style="4" customWidth="1"/>
    <col min="2052" max="2052" width="11.5703125" style="4" customWidth="1"/>
    <col min="2053" max="2053" width="8" style="4" customWidth="1"/>
    <col min="2054" max="2054" width="9.5703125" style="4" customWidth="1"/>
    <col min="2055" max="2055" width="8.5703125" style="4" customWidth="1"/>
    <col min="2056" max="2056" width="41.28515625" style="4" bestFit="1" customWidth="1"/>
    <col min="2057" max="2057" width="8.42578125" style="4" customWidth="1"/>
    <col min="2058" max="2058" width="24" style="4" bestFit="1" customWidth="1"/>
    <col min="2059" max="2059" width="12.140625" style="4" bestFit="1" customWidth="1"/>
    <col min="2060" max="2060" width="12.5703125" style="4" customWidth="1"/>
    <col min="2061" max="2061" width="13.28515625" style="4" bestFit="1" customWidth="1"/>
    <col min="2062" max="2062" width="5.7109375" style="4" customWidth="1"/>
    <col min="2063" max="2063" width="17.28515625" style="4" customWidth="1"/>
    <col min="2064" max="2064" width="12" style="4" bestFit="1" customWidth="1"/>
    <col min="2065" max="2065" width="10.5703125" style="4" customWidth="1"/>
    <col min="2066" max="2066" width="9.85546875" style="4" customWidth="1"/>
    <col min="2067" max="2067" width="10.85546875" style="4" customWidth="1"/>
    <col min="2068" max="2068" width="16" style="4" customWidth="1"/>
    <col min="2069" max="2069" width="10.28515625" style="4" customWidth="1"/>
    <col min="2070" max="2070" width="27.7109375" style="4" customWidth="1"/>
    <col min="2071" max="2071" width="31.140625" style="4" customWidth="1"/>
    <col min="2072" max="2072" width="16.7109375" style="4" customWidth="1"/>
    <col min="2073" max="2073" width="14.140625" style="4" customWidth="1"/>
    <col min="2074" max="2074" width="5.28515625" style="4" customWidth="1"/>
    <col min="2075" max="2297" width="11.42578125" style="4"/>
    <col min="2298" max="2299" width="4.42578125" style="4" customWidth="1"/>
    <col min="2300" max="2300" width="8.140625" style="4" customWidth="1"/>
    <col min="2301" max="2301" width="12.5703125" style="4" customWidth="1"/>
    <col min="2302" max="2302" width="11.5703125" style="4" customWidth="1"/>
    <col min="2303" max="2303" width="26.85546875" style="4" customWidth="1"/>
    <col min="2304" max="2304" width="26.7109375" style="4" customWidth="1"/>
    <col min="2305" max="2305" width="23.42578125" style="4" bestFit="1" customWidth="1"/>
    <col min="2306" max="2306" width="13.7109375" style="4" customWidth="1"/>
    <col min="2307" max="2307" width="18.140625" style="4" customWidth="1"/>
    <col min="2308" max="2308" width="11.5703125" style="4" customWidth="1"/>
    <col min="2309" max="2309" width="8" style="4" customWidth="1"/>
    <col min="2310" max="2310" width="9.5703125" style="4" customWidth="1"/>
    <col min="2311" max="2311" width="8.5703125" style="4" customWidth="1"/>
    <col min="2312" max="2312" width="41.28515625" style="4" bestFit="1" customWidth="1"/>
    <col min="2313" max="2313" width="8.42578125" style="4" customWidth="1"/>
    <col min="2314" max="2314" width="24" style="4" bestFit="1" customWidth="1"/>
    <col min="2315" max="2315" width="12.140625" style="4" bestFit="1" customWidth="1"/>
    <col min="2316" max="2316" width="12.5703125" style="4" customWidth="1"/>
    <col min="2317" max="2317" width="13.28515625" style="4" bestFit="1" customWidth="1"/>
    <col min="2318" max="2318" width="5.7109375" style="4" customWidth="1"/>
    <col min="2319" max="2319" width="17.28515625" style="4" customWidth="1"/>
    <col min="2320" max="2320" width="12" style="4" bestFit="1" customWidth="1"/>
    <col min="2321" max="2321" width="10.5703125" style="4" customWidth="1"/>
    <col min="2322" max="2322" width="9.85546875" style="4" customWidth="1"/>
    <col min="2323" max="2323" width="10.85546875" style="4" customWidth="1"/>
    <col min="2324" max="2324" width="16" style="4" customWidth="1"/>
    <col min="2325" max="2325" width="10.28515625" style="4" customWidth="1"/>
    <col min="2326" max="2326" width="27.7109375" style="4" customWidth="1"/>
    <col min="2327" max="2327" width="31.140625" style="4" customWidth="1"/>
    <col min="2328" max="2328" width="16.7109375" style="4" customWidth="1"/>
    <col min="2329" max="2329" width="14.140625" style="4" customWidth="1"/>
    <col min="2330" max="2330" width="5.28515625" style="4" customWidth="1"/>
    <col min="2331" max="2553" width="11.42578125" style="4"/>
    <col min="2554" max="2555" width="4.42578125" style="4" customWidth="1"/>
    <col min="2556" max="2556" width="8.140625" style="4" customWidth="1"/>
    <col min="2557" max="2557" width="12.5703125" style="4" customWidth="1"/>
    <col min="2558" max="2558" width="11.5703125" style="4" customWidth="1"/>
    <col min="2559" max="2559" width="26.85546875" style="4" customWidth="1"/>
    <col min="2560" max="2560" width="26.7109375" style="4" customWidth="1"/>
    <col min="2561" max="2561" width="23.42578125" style="4" bestFit="1" customWidth="1"/>
    <col min="2562" max="2562" width="13.7109375" style="4" customWidth="1"/>
    <col min="2563" max="2563" width="18.140625" style="4" customWidth="1"/>
    <col min="2564" max="2564" width="11.5703125" style="4" customWidth="1"/>
    <col min="2565" max="2565" width="8" style="4" customWidth="1"/>
    <col min="2566" max="2566" width="9.5703125" style="4" customWidth="1"/>
    <col min="2567" max="2567" width="8.5703125" style="4" customWidth="1"/>
    <col min="2568" max="2568" width="41.28515625" style="4" bestFit="1" customWidth="1"/>
    <col min="2569" max="2569" width="8.42578125" style="4" customWidth="1"/>
    <col min="2570" max="2570" width="24" style="4" bestFit="1" customWidth="1"/>
    <col min="2571" max="2571" width="12.140625" style="4" bestFit="1" customWidth="1"/>
    <col min="2572" max="2572" width="12.5703125" style="4" customWidth="1"/>
    <col min="2573" max="2573" width="13.28515625" style="4" bestFit="1" customWidth="1"/>
    <col min="2574" max="2574" width="5.7109375" style="4" customWidth="1"/>
    <col min="2575" max="2575" width="17.28515625" style="4" customWidth="1"/>
    <col min="2576" max="2576" width="12" style="4" bestFit="1" customWidth="1"/>
    <col min="2577" max="2577" width="10.5703125" style="4" customWidth="1"/>
    <col min="2578" max="2578" width="9.85546875" style="4" customWidth="1"/>
    <col min="2579" max="2579" width="10.85546875" style="4" customWidth="1"/>
    <col min="2580" max="2580" width="16" style="4" customWidth="1"/>
    <col min="2581" max="2581" width="10.28515625" style="4" customWidth="1"/>
    <col min="2582" max="2582" width="27.7109375" style="4" customWidth="1"/>
    <col min="2583" max="2583" width="31.140625" style="4" customWidth="1"/>
    <col min="2584" max="2584" width="16.7109375" style="4" customWidth="1"/>
    <col min="2585" max="2585" width="14.140625" style="4" customWidth="1"/>
    <col min="2586" max="2586" width="5.28515625" style="4" customWidth="1"/>
    <col min="2587" max="2809" width="11.42578125" style="4"/>
    <col min="2810" max="2811" width="4.42578125" style="4" customWidth="1"/>
    <col min="2812" max="2812" width="8.140625" style="4" customWidth="1"/>
    <col min="2813" max="2813" width="12.5703125" style="4" customWidth="1"/>
    <col min="2814" max="2814" width="11.5703125" style="4" customWidth="1"/>
    <col min="2815" max="2815" width="26.85546875" style="4" customWidth="1"/>
    <col min="2816" max="2816" width="26.7109375" style="4" customWidth="1"/>
    <col min="2817" max="2817" width="23.42578125" style="4" bestFit="1" customWidth="1"/>
    <col min="2818" max="2818" width="13.7109375" style="4" customWidth="1"/>
    <col min="2819" max="2819" width="18.140625" style="4" customWidth="1"/>
    <col min="2820" max="2820" width="11.5703125" style="4" customWidth="1"/>
    <col min="2821" max="2821" width="8" style="4" customWidth="1"/>
    <col min="2822" max="2822" width="9.5703125" style="4" customWidth="1"/>
    <col min="2823" max="2823" width="8.5703125" style="4" customWidth="1"/>
    <col min="2824" max="2824" width="41.28515625" style="4" bestFit="1" customWidth="1"/>
    <col min="2825" max="2825" width="8.42578125" style="4" customWidth="1"/>
    <col min="2826" max="2826" width="24" style="4" bestFit="1" customWidth="1"/>
    <col min="2827" max="2827" width="12.140625" style="4" bestFit="1" customWidth="1"/>
    <col min="2828" max="2828" width="12.5703125" style="4" customWidth="1"/>
    <col min="2829" max="2829" width="13.28515625" style="4" bestFit="1" customWidth="1"/>
    <col min="2830" max="2830" width="5.7109375" style="4" customWidth="1"/>
    <col min="2831" max="2831" width="17.28515625" style="4" customWidth="1"/>
    <col min="2832" max="2832" width="12" style="4" bestFit="1" customWidth="1"/>
    <col min="2833" max="2833" width="10.5703125" style="4" customWidth="1"/>
    <col min="2834" max="2834" width="9.85546875" style="4" customWidth="1"/>
    <col min="2835" max="2835" width="10.85546875" style="4" customWidth="1"/>
    <col min="2836" max="2836" width="16" style="4" customWidth="1"/>
    <col min="2837" max="2837" width="10.28515625" style="4" customWidth="1"/>
    <col min="2838" max="2838" width="27.7109375" style="4" customWidth="1"/>
    <col min="2839" max="2839" width="31.140625" style="4" customWidth="1"/>
    <col min="2840" max="2840" width="16.7109375" style="4" customWidth="1"/>
    <col min="2841" max="2841" width="14.140625" style="4" customWidth="1"/>
    <col min="2842" max="2842" width="5.28515625" style="4" customWidth="1"/>
    <col min="2843" max="3065" width="11.42578125" style="4"/>
    <col min="3066" max="3067" width="4.42578125" style="4" customWidth="1"/>
    <col min="3068" max="3068" width="8.140625" style="4" customWidth="1"/>
    <col min="3069" max="3069" width="12.5703125" style="4" customWidth="1"/>
    <col min="3070" max="3070" width="11.5703125" style="4" customWidth="1"/>
    <col min="3071" max="3071" width="26.85546875" style="4" customWidth="1"/>
    <col min="3072" max="3072" width="26.7109375" style="4" customWidth="1"/>
    <col min="3073" max="3073" width="23.42578125" style="4" bestFit="1" customWidth="1"/>
    <col min="3074" max="3074" width="13.7109375" style="4" customWidth="1"/>
    <col min="3075" max="3075" width="18.140625" style="4" customWidth="1"/>
    <col min="3076" max="3076" width="11.5703125" style="4" customWidth="1"/>
    <col min="3077" max="3077" width="8" style="4" customWidth="1"/>
    <col min="3078" max="3078" width="9.5703125" style="4" customWidth="1"/>
    <col min="3079" max="3079" width="8.5703125" style="4" customWidth="1"/>
    <col min="3080" max="3080" width="41.28515625" style="4" bestFit="1" customWidth="1"/>
    <col min="3081" max="3081" width="8.42578125" style="4" customWidth="1"/>
    <col min="3082" max="3082" width="24" style="4" bestFit="1" customWidth="1"/>
    <col min="3083" max="3083" width="12.140625" style="4" bestFit="1" customWidth="1"/>
    <col min="3084" max="3084" width="12.5703125" style="4" customWidth="1"/>
    <col min="3085" max="3085" width="13.28515625" style="4" bestFit="1" customWidth="1"/>
    <col min="3086" max="3086" width="5.7109375" style="4" customWidth="1"/>
    <col min="3087" max="3087" width="17.28515625" style="4" customWidth="1"/>
    <col min="3088" max="3088" width="12" style="4" bestFit="1" customWidth="1"/>
    <col min="3089" max="3089" width="10.5703125" style="4" customWidth="1"/>
    <col min="3090" max="3090" width="9.85546875" style="4" customWidth="1"/>
    <col min="3091" max="3091" width="10.85546875" style="4" customWidth="1"/>
    <col min="3092" max="3092" width="16" style="4" customWidth="1"/>
    <col min="3093" max="3093" width="10.28515625" style="4" customWidth="1"/>
    <col min="3094" max="3094" width="27.7109375" style="4" customWidth="1"/>
    <col min="3095" max="3095" width="31.140625" style="4" customWidth="1"/>
    <col min="3096" max="3096" width="16.7109375" style="4" customWidth="1"/>
    <col min="3097" max="3097" width="14.140625" style="4" customWidth="1"/>
    <col min="3098" max="3098" width="5.28515625" style="4" customWidth="1"/>
    <col min="3099" max="3321" width="11.42578125" style="4"/>
    <col min="3322" max="3323" width="4.42578125" style="4" customWidth="1"/>
    <col min="3324" max="3324" width="8.140625" style="4" customWidth="1"/>
    <col min="3325" max="3325" width="12.5703125" style="4" customWidth="1"/>
    <col min="3326" max="3326" width="11.5703125" style="4" customWidth="1"/>
    <col min="3327" max="3327" width="26.85546875" style="4" customWidth="1"/>
    <col min="3328" max="3328" width="26.7109375" style="4" customWidth="1"/>
    <col min="3329" max="3329" width="23.42578125" style="4" bestFit="1" customWidth="1"/>
    <col min="3330" max="3330" width="13.7109375" style="4" customWidth="1"/>
    <col min="3331" max="3331" width="18.140625" style="4" customWidth="1"/>
    <col min="3332" max="3332" width="11.5703125" style="4" customWidth="1"/>
    <col min="3333" max="3333" width="8" style="4" customWidth="1"/>
    <col min="3334" max="3334" width="9.5703125" style="4" customWidth="1"/>
    <col min="3335" max="3335" width="8.5703125" style="4" customWidth="1"/>
    <col min="3336" max="3336" width="41.28515625" style="4" bestFit="1" customWidth="1"/>
    <col min="3337" max="3337" width="8.42578125" style="4" customWidth="1"/>
    <col min="3338" max="3338" width="24" style="4" bestFit="1" customWidth="1"/>
    <col min="3339" max="3339" width="12.140625" style="4" bestFit="1" customWidth="1"/>
    <col min="3340" max="3340" width="12.5703125" style="4" customWidth="1"/>
    <col min="3341" max="3341" width="13.28515625" style="4" bestFit="1" customWidth="1"/>
    <col min="3342" max="3342" width="5.7109375" style="4" customWidth="1"/>
    <col min="3343" max="3343" width="17.28515625" style="4" customWidth="1"/>
    <col min="3344" max="3344" width="12" style="4" bestFit="1" customWidth="1"/>
    <col min="3345" max="3345" width="10.5703125" style="4" customWidth="1"/>
    <col min="3346" max="3346" width="9.85546875" style="4" customWidth="1"/>
    <col min="3347" max="3347" width="10.85546875" style="4" customWidth="1"/>
    <col min="3348" max="3348" width="16" style="4" customWidth="1"/>
    <col min="3349" max="3349" width="10.28515625" style="4" customWidth="1"/>
    <col min="3350" max="3350" width="27.7109375" style="4" customWidth="1"/>
    <col min="3351" max="3351" width="31.140625" style="4" customWidth="1"/>
    <col min="3352" max="3352" width="16.7109375" style="4" customWidth="1"/>
    <col min="3353" max="3353" width="14.140625" style="4" customWidth="1"/>
    <col min="3354" max="3354" width="5.28515625" style="4" customWidth="1"/>
    <col min="3355" max="3577" width="11.42578125" style="4"/>
    <col min="3578" max="3579" width="4.42578125" style="4" customWidth="1"/>
    <col min="3580" max="3580" width="8.140625" style="4" customWidth="1"/>
    <col min="3581" max="3581" width="12.5703125" style="4" customWidth="1"/>
    <col min="3582" max="3582" width="11.5703125" style="4" customWidth="1"/>
    <col min="3583" max="3583" width="26.85546875" style="4" customWidth="1"/>
    <col min="3584" max="3584" width="26.7109375" style="4" customWidth="1"/>
    <col min="3585" max="3585" width="23.42578125" style="4" bestFit="1" customWidth="1"/>
    <col min="3586" max="3586" width="13.7109375" style="4" customWidth="1"/>
    <col min="3587" max="3587" width="18.140625" style="4" customWidth="1"/>
    <col min="3588" max="3588" width="11.5703125" style="4" customWidth="1"/>
    <col min="3589" max="3589" width="8" style="4" customWidth="1"/>
    <col min="3590" max="3590" width="9.5703125" style="4" customWidth="1"/>
    <col min="3591" max="3591" width="8.5703125" style="4" customWidth="1"/>
    <col min="3592" max="3592" width="41.28515625" style="4" bestFit="1" customWidth="1"/>
    <col min="3593" max="3593" width="8.42578125" style="4" customWidth="1"/>
    <col min="3594" max="3594" width="24" style="4" bestFit="1" customWidth="1"/>
    <col min="3595" max="3595" width="12.140625" style="4" bestFit="1" customWidth="1"/>
    <col min="3596" max="3596" width="12.5703125" style="4" customWidth="1"/>
    <col min="3597" max="3597" width="13.28515625" style="4" bestFit="1" customWidth="1"/>
    <col min="3598" max="3598" width="5.7109375" style="4" customWidth="1"/>
    <col min="3599" max="3599" width="17.28515625" style="4" customWidth="1"/>
    <col min="3600" max="3600" width="12" style="4" bestFit="1" customWidth="1"/>
    <col min="3601" max="3601" width="10.5703125" style="4" customWidth="1"/>
    <col min="3602" max="3602" width="9.85546875" style="4" customWidth="1"/>
    <col min="3603" max="3603" width="10.85546875" style="4" customWidth="1"/>
    <col min="3604" max="3604" width="16" style="4" customWidth="1"/>
    <col min="3605" max="3605" width="10.28515625" style="4" customWidth="1"/>
    <col min="3606" max="3606" width="27.7109375" style="4" customWidth="1"/>
    <col min="3607" max="3607" width="31.140625" style="4" customWidth="1"/>
    <col min="3608" max="3608" width="16.7109375" style="4" customWidth="1"/>
    <col min="3609" max="3609" width="14.140625" style="4" customWidth="1"/>
    <col min="3610" max="3610" width="5.28515625" style="4" customWidth="1"/>
    <col min="3611" max="3833" width="11.42578125" style="4"/>
    <col min="3834" max="3835" width="4.42578125" style="4" customWidth="1"/>
    <col min="3836" max="3836" width="8.140625" style="4" customWidth="1"/>
    <col min="3837" max="3837" width="12.5703125" style="4" customWidth="1"/>
    <col min="3838" max="3838" width="11.5703125" style="4" customWidth="1"/>
    <col min="3839" max="3839" width="26.85546875" style="4" customWidth="1"/>
    <col min="3840" max="3840" width="26.7109375" style="4" customWidth="1"/>
    <col min="3841" max="3841" width="23.42578125" style="4" bestFit="1" customWidth="1"/>
    <col min="3842" max="3842" width="13.7109375" style="4" customWidth="1"/>
    <col min="3843" max="3843" width="18.140625" style="4" customWidth="1"/>
    <col min="3844" max="3844" width="11.5703125" style="4" customWidth="1"/>
    <col min="3845" max="3845" width="8" style="4" customWidth="1"/>
    <col min="3846" max="3846" width="9.5703125" style="4" customWidth="1"/>
    <col min="3847" max="3847" width="8.5703125" style="4" customWidth="1"/>
    <col min="3848" max="3848" width="41.28515625" style="4" bestFit="1" customWidth="1"/>
    <col min="3849" max="3849" width="8.42578125" style="4" customWidth="1"/>
    <col min="3850" max="3850" width="24" style="4" bestFit="1" customWidth="1"/>
    <col min="3851" max="3851" width="12.140625" style="4" bestFit="1" customWidth="1"/>
    <col min="3852" max="3852" width="12.5703125" style="4" customWidth="1"/>
    <col min="3853" max="3853" width="13.28515625" style="4" bestFit="1" customWidth="1"/>
    <col min="3854" max="3854" width="5.7109375" style="4" customWidth="1"/>
    <col min="3855" max="3855" width="17.28515625" style="4" customWidth="1"/>
    <col min="3856" max="3856" width="12" style="4" bestFit="1" customWidth="1"/>
    <col min="3857" max="3857" width="10.5703125" style="4" customWidth="1"/>
    <col min="3858" max="3858" width="9.85546875" style="4" customWidth="1"/>
    <col min="3859" max="3859" width="10.85546875" style="4" customWidth="1"/>
    <col min="3860" max="3860" width="16" style="4" customWidth="1"/>
    <col min="3861" max="3861" width="10.28515625" style="4" customWidth="1"/>
    <col min="3862" max="3862" width="27.7109375" style="4" customWidth="1"/>
    <col min="3863" max="3863" width="31.140625" style="4" customWidth="1"/>
    <col min="3864" max="3864" width="16.7109375" style="4" customWidth="1"/>
    <col min="3865" max="3865" width="14.140625" style="4" customWidth="1"/>
    <col min="3866" max="3866" width="5.28515625" style="4" customWidth="1"/>
    <col min="3867" max="4089" width="11.42578125" style="4"/>
    <col min="4090" max="4091" width="4.42578125" style="4" customWidth="1"/>
    <col min="4092" max="4092" width="8.140625" style="4" customWidth="1"/>
    <col min="4093" max="4093" width="12.5703125" style="4" customWidth="1"/>
    <col min="4094" max="4094" width="11.5703125" style="4" customWidth="1"/>
    <col min="4095" max="4095" width="26.85546875" style="4" customWidth="1"/>
    <col min="4096" max="4096" width="26.7109375" style="4" customWidth="1"/>
    <col min="4097" max="4097" width="23.42578125" style="4" bestFit="1" customWidth="1"/>
    <col min="4098" max="4098" width="13.7109375" style="4" customWidth="1"/>
    <col min="4099" max="4099" width="18.140625" style="4" customWidth="1"/>
    <col min="4100" max="4100" width="11.5703125" style="4" customWidth="1"/>
    <col min="4101" max="4101" width="8" style="4" customWidth="1"/>
    <col min="4102" max="4102" width="9.5703125" style="4" customWidth="1"/>
    <col min="4103" max="4103" width="8.5703125" style="4" customWidth="1"/>
    <col min="4104" max="4104" width="41.28515625" style="4" bestFit="1" customWidth="1"/>
    <col min="4105" max="4105" width="8.42578125" style="4" customWidth="1"/>
    <col min="4106" max="4106" width="24" style="4" bestFit="1" customWidth="1"/>
    <col min="4107" max="4107" width="12.140625" style="4" bestFit="1" customWidth="1"/>
    <col min="4108" max="4108" width="12.5703125" style="4" customWidth="1"/>
    <col min="4109" max="4109" width="13.28515625" style="4" bestFit="1" customWidth="1"/>
    <col min="4110" max="4110" width="5.7109375" style="4" customWidth="1"/>
    <col min="4111" max="4111" width="17.28515625" style="4" customWidth="1"/>
    <col min="4112" max="4112" width="12" style="4" bestFit="1" customWidth="1"/>
    <col min="4113" max="4113" width="10.5703125" style="4" customWidth="1"/>
    <col min="4114" max="4114" width="9.85546875" style="4" customWidth="1"/>
    <col min="4115" max="4115" width="10.85546875" style="4" customWidth="1"/>
    <col min="4116" max="4116" width="16" style="4" customWidth="1"/>
    <col min="4117" max="4117" width="10.28515625" style="4" customWidth="1"/>
    <col min="4118" max="4118" width="27.7109375" style="4" customWidth="1"/>
    <col min="4119" max="4119" width="31.140625" style="4" customWidth="1"/>
    <col min="4120" max="4120" width="16.7109375" style="4" customWidth="1"/>
    <col min="4121" max="4121" width="14.140625" style="4" customWidth="1"/>
    <col min="4122" max="4122" width="5.28515625" style="4" customWidth="1"/>
    <col min="4123" max="4345" width="11.42578125" style="4"/>
    <col min="4346" max="4347" width="4.42578125" style="4" customWidth="1"/>
    <col min="4348" max="4348" width="8.140625" style="4" customWidth="1"/>
    <col min="4349" max="4349" width="12.5703125" style="4" customWidth="1"/>
    <col min="4350" max="4350" width="11.5703125" style="4" customWidth="1"/>
    <col min="4351" max="4351" width="26.85546875" style="4" customWidth="1"/>
    <col min="4352" max="4352" width="26.7109375" style="4" customWidth="1"/>
    <col min="4353" max="4353" width="23.42578125" style="4" bestFit="1" customWidth="1"/>
    <col min="4354" max="4354" width="13.7109375" style="4" customWidth="1"/>
    <col min="4355" max="4355" width="18.140625" style="4" customWidth="1"/>
    <col min="4356" max="4356" width="11.5703125" style="4" customWidth="1"/>
    <col min="4357" max="4357" width="8" style="4" customWidth="1"/>
    <col min="4358" max="4358" width="9.5703125" style="4" customWidth="1"/>
    <col min="4359" max="4359" width="8.5703125" style="4" customWidth="1"/>
    <col min="4360" max="4360" width="41.28515625" style="4" bestFit="1" customWidth="1"/>
    <col min="4361" max="4361" width="8.42578125" style="4" customWidth="1"/>
    <col min="4362" max="4362" width="24" style="4" bestFit="1" customWidth="1"/>
    <col min="4363" max="4363" width="12.140625" style="4" bestFit="1" customWidth="1"/>
    <col min="4364" max="4364" width="12.5703125" style="4" customWidth="1"/>
    <col min="4365" max="4365" width="13.28515625" style="4" bestFit="1" customWidth="1"/>
    <col min="4366" max="4366" width="5.7109375" style="4" customWidth="1"/>
    <col min="4367" max="4367" width="17.28515625" style="4" customWidth="1"/>
    <col min="4368" max="4368" width="12" style="4" bestFit="1" customWidth="1"/>
    <col min="4369" max="4369" width="10.5703125" style="4" customWidth="1"/>
    <col min="4370" max="4370" width="9.85546875" style="4" customWidth="1"/>
    <col min="4371" max="4371" width="10.85546875" style="4" customWidth="1"/>
    <col min="4372" max="4372" width="16" style="4" customWidth="1"/>
    <col min="4373" max="4373" width="10.28515625" style="4" customWidth="1"/>
    <col min="4374" max="4374" width="27.7109375" style="4" customWidth="1"/>
    <col min="4375" max="4375" width="31.140625" style="4" customWidth="1"/>
    <col min="4376" max="4376" width="16.7109375" style="4" customWidth="1"/>
    <col min="4377" max="4377" width="14.140625" style="4" customWidth="1"/>
    <col min="4378" max="4378" width="5.28515625" style="4" customWidth="1"/>
    <col min="4379" max="4601" width="11.42578125" style="4"/>
    <col min="4602" max="4603" width="4.42578125" style="4" customWidth="1"/>
    <col min="4604" max="4604" width="8.140625" style="4" customWidth="1"/>
    <col min="4605" max="4605" width="12.5703125" style="4" customWidth="1"/>
    <col min="4606" max="4606" width="11.5703125" style="4" customWidth="1"/>
    <col min="4607" max="4607" width="26.85546875" style="4" customWidth="1"/>
    <col min="4608" max="4608" width="26.7109375" style="4" customWidth="1"/>
    <col min="4609" max="4609" width="23.42578125" style="4" bestFit="1" customWidth="1"/>
    <col min="4610" max="4610" width="13.7109375" style="4" customWidth="1"/>
    <col min="4611" max="4611" width="18.140625" style="4" customWidth="1"/>
    <col min="4612" max="4612" width="11.5703125" style="4" customWidth="1"/>
    <col min="4613" max="4613" width="8" style="4" customWidth="1"/>
    <col min="4614" max="4614" width="9.5703125" style="4" customWidth="1"/>
    <col min="4615" max="4615" width="8.5703125" style="4" customWidth="1"/>
    <col min="4616" max="4616" width="41.28515625" style="4" bestFit="1" customWidth="1"/>
    <col min="4617" max="4617" width="8.42578125" style="4" customWidth="1"/>
    <col min="4618" max="4618" width="24" style="4" bestFit="1" customWidth="1"/>
    <col min="4619" max="4619" width="12.140625" style="4" bestFit="1" customWidth="1"/>
    <col min="4620" max="4620" width="12.5703125" style="4" customWidth="1"/>
    <col min="4621" max="4621" width="13.28515625" style="4" bestFit="1" customWidth="1"/>
    <col min="4622" max="4622" width="5.7109375" style="4" customWidth="1"/>
    <col min="4623" max="4623" width="17.28515625" style="4" customWidth="1"/>
    <col min="4624" max="4624" width="12" style="4" bestFit="1" customWidth="1"/>
    <col min="4625" max="4625" width="10.5703125" style="4" customWidth="1"/>
    <col min="4626" max="4626" width="9.85546875" style="4" customWidth="1"/>
    <col min="4627" max="4627" width="10.85546875" style="4" customWidth="1"/>
    <col min="4628" max="4628" width="16" style="4" customWidth="1"/>
    <col min="4629" max="4629" width="10.28515625" style="4" customWidth="1"/>
    <col min="4630" max="4630" width="27.7109375" style="4" customWidth="1"/>
    <col min="4631" max="4631" width="31.140625" style="4" customWidth="1"/>
    <col min="4632" max="4632" width="16.7109375" style="4" customWidth="1"/>
    <col min="4633" max="4633" width="14.140625" style="4" customWidth="1"/>
    <col min="4634" max="4634" width="5.28515625" style="4" customWidth="1"/>
    <col min="4635" max="4857" width="11.42578125" style="4"/>
    <col min="4858" max="4859" width="4.42578125" style="4" customWidth="1"/>
    <col min="4860" max="4860" width="8.140625" style="4" customWidth="1"/>
    <col min="4861" max="4861" width="12.5703125" style="4" customWidth="1"/>
    <col min="4862" max="4862" width="11.5703125" style="4" customWidth="1"/>
    <col min="4863" max="4863" width="26.85546875" style="4" customWidth="1"/>
    <col min="4864" max="4864" width="26.7109375" style="4" customWidth="1"/>
    <col min="4865" max="4865" width="23.42578125" style="4" bestFit="1" customWidth="1"/>
    <col min="4866" max="4866" width="13.7109375" style="4" customWidth="1"/>
    <col min="4867" max="4867" width="18.140625" style="4" customWidth="1"/>
    <col min="4868" max="4868" width="11.5703125" style="4" customWidth="1"/>
    <col min="4869" max="4869" width="8" style="4" customWidth="1"/>
    <col min="4870" max="4870" width="9.5703125" style="4" customWidth="1"/>
    <col min="4871" max="4871" width="8.5703125" style="4" customWidth="1"/>
    <col min="4872" max="4872" width="41.28515625" style="4" bestFit="1" customWidth="1"/>
    <col min="4873" max="4873" width="8.42578125" style="4" customWidth="1"/>
    <col min="4874" max="4874" width="24" style="4" bestFit="1" customWidth="1"/>
    <col min="4875" max="4875" width="12.140625" style="4" bestFit="1" customWidth="1"/>
    <col min="4876" max="4876" width="12.5703125" style="4" customWidth="1"/>
    <col min="4877" max="4877" width="13.28515625" style="4" bestFit="1" customWidth="1"/>
    <col min="4878" max="4878" width="5.7109375" style="4" customWidth="1"/>
    <col min="4879" max="4879" width="17.28515625" style="4" customWidth="1"/>
    <col min="4880" max="4880" width="12" style="4" bestFit="1" customWidth="1"/>
    <col min="4881" max="4881" width="10.5703125" style="4" customWidth="1"/>
    <col min="4882" max="4882" width="9.85546875" style="4" customWidth="1"/>
    <col min="4883" max="4883" width="10.85546875" style="4" customWidth="1"/>
    <col min="4884" max="4884" width="16" style="4" customWidth="1"/>
    <col min="4885" max="4885" width="10.28515625" style="4" customWidth="1"/>
    <col min="4886" max="4886" width="27.7109375" style="4" customWidth="1"/>
    <col min="4887" max="4887" width="31.140625" style="4" customWidth="1"/>
    <col min="4888" max="4888" width="16.7109375" style="4" customWidth="1"/>
    <col min="4889" max="4889" width="14.140625" style="4" customWidth="1"/>
    <col min="4890" max="4890" width="5.28515625" style="4" customWidth="1"/>
    <col min="4891" max="5113" width="11.42578125" style="4"/>
    <col min="5114" max="5115" width="4.42578125" style="4" customWidth="1"/>
    <col min="5116" max="5116" width="8.140625" style="4" customWidth="1"/>
    <col min="5117" max="5117" width="12.5703125" style="4" customWidth="1"/>
    <col min="5118" max="5118" width="11.5703125" style="4" customWidth="1"/>
    <col min="5119" max="5119" width="26.85546875" style="4" customWidth="1"/>
    <col min="5120" max="5120" width="26.7109375" style="4" customWidth="1"/>
    <col min="5121" max="5121" width="23.42578125" style="4" bestFit="1" customWidth="1"/>
    <col min="5122" max="5122" width="13.7109375" style="4" customWidth="1"/>
    <col min="5123" max="5123" width="18.140625" style="4" customWidth="1"/>
    <col min="5124" max="5124" width="11.5703125" style="4" customWidth="1"/>
    <col min="5125" max="5125" width="8" style="4" customWidth="1"/>
    <col min="5126" max="5126" width="9.5703125" style="4" customWidth="1"/>
    <col min="5127" max="5127" width="8.5703125" style="4" customWidth="1"/>
    <col min="5128" max="5128" width="41.28515625" style="4" bestFit="1" customWidth="1"/>
    <col min="5129" max="5129" width="8.42578125" style="4" customWidth="1"/>
    <col min="5130" max="5130" width="24" style="4" bestFit="1" customWidth="1"/>
    <col min="5131" max="5131" width="12.140625" style="4" bestFit="1" customWidth="1"/>
    <col min="5132" max="5132" width="12.5703125" style="4" customWidth="1"/>
    <col min="5133" max="5133" width="13.28515625" style="4" bestFit="1" customWidth="1"/>
    <col min="5134" max="5134" width="5.7109375" style="4" customWidth="1"/>
    <col min="5135" max="5135" width="17.28515625" style="4" customWidth="1"/>
    <col min="5136" max="5136" width="12" style="4" bestFit="1" customWidth="1"/>
    <col min="5137" max="5137" width="10.5703125" style="4" customWidth="1"/>
    <col min="5138" max="5138" width="9.85546875" style="4" customWidth="1"/>
    <col min="5139" max="5139" width="10.85546875" style="4" customWidth="1"/>
    <col min="5140" max="5140" width="16" style="4" customWidth="1"/>
    <col min="5141" max="5141" width="10.28515625" style="4" customWidth="1"/>
    <col min="5142" max="5142" width="27.7109375" style="4" customWidth="1"/>
    <col min="5143" max="5143" width="31.140625" style="4" customWidth="1"/>
    <col min="5144" max="5144" width="16.7109375" style="4" customWidth="1"/>
    <col min="5145" max="5145" width="14.140625" style="4" customWidth="1"/>
    <col min="5146" max="5146" width="5.28515625" style="4" customWidth="1"/>
    <col min="5147" max="5369" width="11.42578125" style="4"/>
    <col min="5370" max="5371" width="4.42578125" style="4" customWidth="1"/>
    <col min="5372" max="5372" width="8.140625" style="4" customWidth="1"/>
    <col min="5373" max="5373" width="12.5703125" style="4" customWidth="1"/>
    <col min="5374" max="5374" width="11.5703125" style="4" customWidth="1"/>
    <col min="5375" max="5375" width="26.85546875" style="4" customWidth="1"/>
    <col min="5376" max="5376" width="26.7109375" style="4" customWidth="1"/>
    <col min="5377" max="5377" width="23.42578125" style="4" bestFit="1" customWidth="1"/>
    <col min="5378" max="5378" width="13.7109375" style="4" customWidth="1"/>
    <col min="5379" max="5379" width="18.140625" style="4" customWidth="1"/>
    <col min="5380" max="5380" width="11.5703125" style="4" customWidth="1"/>
    <col min="5381" max="5381" width="8" style="4" customWidth="1"/>
    <col min="5382" max="5382" width="9.5703125" style="4" customWidth="1"/>
    <col min="5383" max="5383" width="8.5703125" style="4" customWidth="1"/>
    <col min="5384" max="5384" width="41.28515625" style="4" bestFit="1" customWidth="1"/>
    <col min="5385" max="5385" width="8.42578125" style="4" customWidth="1"/>
    <col min="5386" max="5386" width="24" style="4" bestFit="1" customWidth="1"/>
    <col min="5387" max="5387" width="12.140625" style="4" bestFit="1" customWidth="1"/>
    <col min="5388" max="5388" width="12.5703125" style="4" customWidth="1"/>
    <col min="5389" max="5389" width="13.28515625" style="4" bestFit="1" customWidth="1"/>
    <col min="5390" max="5390" width="5.7109375" style="4" customWidth="1"/>
    <col min="5391" max="5391" width="17.28515625" style="4" customWidth="1"/>
    <col min="5392" max="5392" width="12" style="4" bestFit="1" customWidth="1"/>
    <col min="5393" max="5393" width="10.5703125" style="4" customWidth="1"/>
    <col min="5394" max="5394" width="9.85546875" style="4" customWidth="1"/>
    <col min="5395" max="5395" width="10.85546875" style="4" customWidth="1"/>
    <col min="5396" max="5396" width="16" style="4" customWidth="1"/>
    <col min="5397" max="5397" width="10.28515625" style="4" customWidth="1"/>
    <col min="5398" max="5398" width="27.7109375" style="4" customWidth="1"/>
    <col min="5399" max="5399" width="31.140625" style="4" customWidth="1"/>
    <col min="5400" max="5400" width="16.7109375" style="4" customWidth="1"/>
    <col min="5401" max="5401" width="14.140625" style="4" customWidth="1"/>
    <col min="5402" max="5402" width="5.28515625" style="4" customWidth="1"/>
    <col min="5403" max="5625" width="11.42578125" style="4"/>
    <col min="5626" max="5627" width="4.42578125" style="4" customWidth="1"/>
    <col min="5628" max="5628" width="8.140625" style="4" customWidth="1"/>
    <col min="5629" max="5629" width="12.5703125" style="4" customWidth="1"/>
    <col min="5630" max="5630" width="11.5703125" style="4" customWidth="1"/>
    <col min="5631" max="5631" width="26.85546875" style="4" customWidth="1"/>
    <col min="5632" max="5632" width="26.7109375" style="4" customWidth="1"/>
    <col min="5633" max="5633" width="23.42578125" style="4" bestFit="1" customWidth="1"/>
    <col min="5634" max="5634" width="13.7109375" style="4" customWidth="1"/>
    <col min="5635" max="5635" width="18.140625" style="4" customWidth="1"/>
    <col min="5636" max="5636" width="11.5703125" style="4" customWidth="1"/>
    <col min="5637" max="5637" width="8" style="4" customWidth="1"/>
    <col min="5638" max="5638" width="9.5703125" style="4" customWidth="1"/>
    <col min="5639" max="5639" width="8.5703125" style="4" customWidth="1"/>
    <col min="5640" max="5640" width="41.28515625" style="4" bestFit="1" customWidth="1"/>
    <col min="5641" max="5641" width="8.42578125" style="4" customWidth="1"/>
    <col min="5642" max="5642" width="24" style="4" bestFit="1" customWidth="1"/>
    <col min="5643" max="5643" width="12.140625" style="4" bestFit="1" customWidth="1"/>
    <col min="5644" max="5644" width="12.5703125" style="4" customWidth="1"/>
    <col min="5645" max="5645" width="13.28515625" style="4" bestFit="1" customWidth="1"/>
    <col min="5646" max="5646" width="5.7109375" style="4" customWidth="1"/>
    <col min="5647" max="5647" width="17.28515625" style="4" customWidth="1"/>
    <col min="5648" max="5648" width="12" style="4" bestFit="1" customWidth="1"/>
    <col min="5649" max="5649" width="10.5703125" style="4" customWidth="1"/>
    <col min="5650" max="5650" width="9.85546875" style="4" customWidth="1"/>
    <col min="5651" max="5651" width="10.85546875" style="4" customWidth="1"/>
    <col min="5652" max="5652" width="16" style="4" customWidth="1"/>
    <col min="5653" max="5653" width="10.28515625" style="4" customWidth="1"/>
    <col min="5654" max="5654" width="27.7109375" style="4" customWidth="1"/>
    <col min="5655" max="5655" width="31.140625" style="4" customWidth="1"/>
    <col min="5656" max="5656" width="16.7109375" style="4" customWidth="1"/>
    <col min="5657" max="5657" width="14.140625" style="4" customWidth="1"/>
    <col min="5658" max="5658" width="5.28515625" style="4" customWidth="1"/>
    <col min="5659" max="5881" width="11.42578125" style="4"/>
    <col min="5882" max="5883" width="4.42578125" style="4" customWidth="1"/>
    <col min="5884" max="5884" width="8.140625" style="4" customWidth="1"/>
    <col min="5885" max="5885" width="12.5703125" style="4" customWidth="1"/>
    <col min="5886" max="5886" width="11.5703125" style="4" customWidth="1"/>
    <col min="5887" max="5887" width="26.85546875" style="4" customWidth="1"/>
    <col min="5888" max="5888" width="26.7109375" style="4" customWidth="1"/>
    <col min="5889" max="5889" width="23.42578125" style="4" bestFit="1" customWidth="1"/>
    <col min="5890" max="5890" width="13.7109375" style="4" customWidth="1"/>
    <col min="5891" max="5891" width="18.140625" style="4" customWidth="1"/>
    <col min="5892" max="5892" width="11.5703125" style="4" customWidth="1"/>
    <col min="5893" max="5893" width="8" style="4" customWidth="1"/>
    <col min="5894" max="5894" width="9.5703125" style="4" customWidth="1"/>
    <col min="5895" max="5895" width="8.5703125" style="4" customWidth="1"/>
    <col min="5896" max="5896" width="41.28515625" style="4" bestFit="1" customWidth="1"/>
    <col min="5897" max="5897" width="8.42578125" style="4" customWidth="1"/>
    <col min="5898" max="5898" width="24" style="4" bestFit="1" customWidth="1"/>
    <col min="5899" max="5899" width="12.140625" style="4" bestFit="1" customWidth="1"/>
    <col min="5900" max="5900" width="12.5703125" style="4" customWidth="1"/>
    <col min="5901" max="5901" width="13.28515625" style="4" bestFit="1" customWidth="1"/>
    <col min="5902" max="5902" width="5.7109375" style="4" customWidth="1"/>
    <col min="5903" max="5903" width="17.28515625" style="4" customWidth="1"/>
    <col min="5904" max="5904" width="12" style="4" bestFit="1" customWidth="1"/>
    <col min="5905" max="5905" width="10.5703125" style="4" customWidth="1"/>
    <col min="5906" max="5906" width="9.85546875" style="4" customWidth="1"/>
    <col min="5907" max="5907" width="10.85546875" style="4" customWidth="1"/>
    <col min="5908" max="5908" width="16" style="4" customWidth="1"/>
    <col min="5909" max="5909" width="10.28515625" style="4" customWidth="1"/>
    <col min="5910" max="5910" width="27.7109375" style="4" customWidth="1"/>
    <col min="5911" max="5911" width="31.140625" style="4" customWidth="1"/>
    <col min="5912" max="5912" width="16.7109375" style="4" customWidth="1"/>
    <col min="5913" max="5913" width="14.140625" style="4" customWidth="1"/>
    <col min="5914" max="5914" width="5.28515625" style="4" customWidth="1"/>
    <col min="5915" max="6137" width="11.42578125" style="4"/>
    <col min="6138" max="6139" width="4.42578125" style="4" customWidth="1"/>
    <col min="6140" max="6140" width="8.140625" style="4" customWidth="1"/>
    <col min="6141" max="6141" width="12.5703125" style="4" customWidth="1"/>
    <col min="6142" max="6142" width="11.5703125" style="4" customWidth="1"/>
    <col min="6143" max="6143" width="26.85546875" style="4" customWidth="1"/>
    <col min="6144" max="6144" width="26.7109375" style="4" customWidth="1"/>
    <col min="6145" max="6145" width="23.42578125" style="4" bestFit="1" customWidth="1"/>
    <col min="6146" max="6146" width="13.7109375" style="4" customWidth="1"/>
    <col min="6147" max="6147" width="18.140625" style="4" customWidth="1"/>
    <col min="6148" max="6148" width="11.5703125" style="4" customWidth="1"/>
    <col min="6149" max="6149" width="8" style="4" customWidth="1"/>
    <col min="6150" max="6150" width="9.5703125" style="4" customWidth="1"/>
    <col min="6151" max="6151" width="8.5703125" style="4" customWidth="1"/>
    <col min="6152" max="6152" width="41.28515625" style="4" bestFit="1" customWidth="1"/>
    <col min="6153" max="6153" width="8.42578125" style="4" customWidth="1"/>
    <col min="6154" max="6154" width="24" style="4" bestFit="1" customWidth="1"/>
    <col min="6155" max="6155" width="12.140625" style="4" bestFit="1" customWidth="1"/>
    <col min="6156" max="6156" width="12.5703125" style="4" customWidth="1"/>
    <col min="6157" max="6157" width="13.28515625" style="4" bestFit="1" customWidth="1"/>
    <col min="6158" max="6158" width="5.7109375" style="4" customWidth="1"/>
    <col min="6159" max="6159" width="17.28515625" style="4" customWidth="1"/>
    <col min="6160" max="6160" width="12" style="4" bestFit="1" customWidth="1"/>
    <col min="6161" max="6161" width="10.5703125" style="4" customWidth="1"/>
    <col min="6162" max="6162" width="9.85546875" style="4" customWidth="1"/>
    <col min="6163" max="6163" width="10.85546875" style="4" customWidth="1"/>
    <col min="6164" max="6164" width="16" style="4" customWidth="1"/>
    <col min="6165" max="6165" width="10.28515625" style="4" customWidth="1"/>
    <col min="6166" max="6166" width="27.7109375" style="4" customWidth="1"/>
    <col min="6167" max="6167" width="31.140625" style="4" customWidth="1"/>
    <col min="6168" max="6168" width="16.7109375" style="4" customWidth="1"/>
    <col min="6169" max="6169" width="14.140625" style="4" customWidth="1"/>
    <col min="6170" max="6170" width="5.28515625" style="4" customWidth="1"/>
    <col min="6171" max="6393" width="11.42578125" style="4"/>
    <col min="6394" max="6395" width="4.42578125" style="4" customWidth="1"/>
    <col min="6396" max="6396" width="8.140625" style="4" customWidth="1"/>
    <col min="6397" max="6397" width="12.5703125" style="4" customWidth="1"/>
    <col min="6398" max="6398" width="11.5703125" style="4" customWidth="1"/>
    <col min="6399" max="6399" width="26.85546875" style="4" customWidth="1"/>
    <col min="6400" max="6400" width="26.7109375" style="4" customWidth="1"/>
    <col min="6401" max="6401" width="23.42578125" style="4" bestFit="1" customWidth="1"/>
    <col min="6402" max="6402" width="13.7109375" style="4" customWidth="1"/>
    <col min="6403" max="6403" width="18.140625" style="4" customWidth="1"/>
    <col min="6404" max="6404" width="11.5703125" style="4" customWidth="1"/>
    <col min="6405" max="6405" width="8" style="4" customWidth="1"/>
    <col min="6406" max="6406" width="9.5703125" style="4" customWidth="1"/>
    <col min="6407" max="6407" width="8.5703125" style="4" customWidth="1"/>
    <col min="6408" max="6408" width="41.28515625" style="4" bestFit="1" customWidth="1"/>
    <col min="6409" max="6409" width="8.42578125" style="4" customWidth="1"/>
    <col min="6410" max="6410" width="24" style="4" bestFit="1" customWidth="1"/>
    <col min="6411" max="6411" width="12.140625" style="4" bestFit="1" customWidth="1"/>
    <col min="6412" max="6412" width="12.5703125" style="4" customWidth="1"/>
    <col min="6413" max="6413" width="13.28515625" style="4" bestFit="1" customWidth="1"/>
    <col min="6414" max="6414" width="5.7109375" style="4" customWidth="1"/>
    <col min="6415" max="6415" width="17.28515625" style="4" customWidth="1"/>
    <col min="6416" max="6416" width="12" style="4" bestFit="1" customWidth="1"/>
    <col min="6417" max="6417" width="10.5703125" style="4" customWidth="1"/>
    <col min="6418" max="6418" width="9.85546875" style="4" customWidth="1"/>
    <col min="6419" max="6419" width="10.85546875" style="4" customWidth="1"/>
    <col min="6420" max="6420" width="16" style="4" customWidth="1"/>
    <col min="6421" max="6421" width="10.28515625" style="4" customWidth="1"/>
    <col min="6422" max="6422" width="27.7109375" style="4" customWidth="1"/>
    <col min="6423" max="6423" width="31.140625" style="4" customWidth="1"/>
    <col min="6424" max="6424" width="16.7109375" style="4" customWidth="1"/>
    <col min="6425" max="6425" width="14.140625" style="4" customWidth="1"/>
    <col min="6426" max="6426" width="5.28515625" style="4" customWidth="1"/>
    <col min="6427" max="6649" width="11.42578125" style="4"/>
    <col min="6650" max="6651" width="4.42578125" style="4" customWidth="1"/>
    <col min="6652" max="6652" width="8.140625" style="4" customWidth="1"/>
    <col min="6653" max="6653" width="12.5703125" style="4" customWidth="1"/>
    <col min="6654" max="6654" width="11.5703125" style="4" customWidth="1"/>
    <col min="6655" max="6655" width="26.85546875" style="4" customWidth="1"/>
    <col min="6656" max="6656" width="26.7109375" style="4" customWidth="1"/>
    <col min="6657" max="6657" width="23.42578125" style="4" bestFit="1" customWidth="1"/>
    <col min="6658" max="6658" width="13.7109375" style="4" customWidth="1"/>
    <col min="6659" max="6659" width="18.140625" style="4" customWidth="1"/>
    <col min="6660" max="6660" width="11.5703125" style="4" customWidth="1"/>
    <col min="6661" max="6661" width="8" style="4" customWidth="1"/>
    <col min="6662" max="6662" width="9.5703125" style="4" customWidth="1"/>
    <col min="6663" max="6663" width="8.5703125" style="4" customWidth="1"/>
    <col min="6664" max="6664" width="41.28515625" style="4" bestFit="1" customWidth="1"/>
    <col min="6665" max="6665" width="8.42578125" style="4" customWidth="1"/>
    <col min="6666" max="6666" width="24" style="4" bestFit="1" customWidth="1"/>
    <col min="6667" max="6667" width="12.140625" style="4" bestFit="1" customWidth="1"/>
    <col min="6668" max="6668" width="12.5703125" style="4" customWidth="1"/>
    <col min="6669" max="6669" width="13.28515625" style="4" bestFit="1" customWidth="1"/>
    <col min="6670" max="6670" width="5.7109375" style="4" customWidth="1"/>
    <col min="6671" max="6671" width="17.28515625" style="4" customWidth="1"/>
    <col min="6672" max="6672" width="12" style="4" bestFit="1" customWidth="1"/>
    <col min="6673" max="6673" width="10.5703125" style="4" customWidth="1"/>
    <col min="6674" max="6674" width="9.85546875" style="4" customWidth="1"/>
    <col min="6675" max="6675" width="10.85546875" style="4" customWidth="1"/>
    <col min="6676" max="6676" width="16" style="4" customWidth="1"/>
    <col min="6677" max="6677" width="10.28515625" style="4" customWidth="1"/>
    <col min="6678" max="6678" width="27.7109375" style="4" customWidth="1"/>
    <col min="6679" max="6679" width="31.140625" style="4" customWidth="1"/>
    <col min="6680" max="6680" width="16.7109375" style="4" customWidth="1"/>
    <col min="6681" max="6681" width="14.140625" style="4" customWidth="1"/>
    <col min="6682" max="6682" width="5.28515625" style="4" customWidth="1"/>
    <col min="6683" max="6905" width="11.42578125" style="4"/>
    <col min="6906" max="6907" width="4.42578125" style="4" customWidth="1"/>
    <col min="6908" max="6908" width="8.140625" style="4" customWidth="1"/>
    <col min="6909" max="6909" width="12.5703125" style="4" customWidth="1"/>
    <col min="6910" max="6910" width="11.5703125" style="4" customWidth="1"/>
    <col min="6911" max="6911" width="26.85546875" style="4" customWidth="1"/>
    <col min="6912" max="6912" width="26.7109375" style="4" customWidth="1"/>
    <col min="6913" max="6913" width="23.42578125" style="4" bestFit="1" customWidth="1"/>
    <col min="6914" max="6914" width="13.7109375" style="4" customWidth="1"/>
    <col min="6915" max="6915" width="18.140625" style="4" customWidth="1"/>
    <col min="6916" max="6916" width="11.5703125" style="4" customWidth="1"/>
    <col min="6917" max="6917" width="8" style="4" customWidth="1"/>
    <col min="6918" max="6918" width="9.5703125" style="4" customWidth="1"/>
    <col min="6919" max="6919" width="8.5703125" style="4" customWidth="1"/>
    <col min="6920" max="6920" width="41.28515625" style="4" bestFit="1" customWidth="1"/>
    <col min="6921" max="6921" width="8.42578125" style="4" customWidth="1"/>
    <col min="6922" max="6922" width="24" style="4" bestFit="1" customWidth="1"/>
    <col min="6923" max="6923" width="12.140625" style="4" bestFit="1" customWidth="1"/>
    <col min="6924" max="6924" width="12.5703125" style="4" customWidth="1"/>
    <col min="6925" max="6925" width="13.28515625" style="4" bestFit="1" customWidth="1"/>
    <col min="6926" max="6926" width="5.7109375" style="4" customWidth="1"/>
    <col min="6927" max="6927" width="17.28515625" style="4" customWidth="1"/>
    <col min="6928" max="6928" width="12" style="4" bestFit="1" customWidth="1"/>
    <col min="6929" max="6929" width="10.5703125" style="4" customWidth="1"/>
    <col min="6930" max="6930" width="9.85546875" style="4" customWidth="1"/>
    <col min="6931" max="6931" width="10.85546875" style="4" customWidth="1"/>
    <col min="6932" max="6932" width="16" style="4" customWidth="1"/>
    <col min="6933" max="6933" width="10.28515625" style="4" customWidth="1"/>
    <col min="6934" max="6934" width="27.7109375" style="4" customWidth="1"/>
    <col min="6935" max="6935" width="31.140625" style="4" customWidth="1"/>
    <col min="6936" max="6936" width="16.7109375" style="4" customWidth="1"/>
    <col min="6937" max="6937" width="14.140625" style="4" customWidth="1"/>
    <col min="6938" max="6938" width="5.28515625" style="4" customWidth="1"/>
    <col min="6939" max="7161" width="11.42578125" style="4"/>
    <col min="7162" max="7163" width="4.42578125" style="4" customWidth="1"/>
    <col min="7164" max="7164" width="8.140625" style="4" customWidth="1"/>
    <col min="7165" max="7165" width="12.5703125" style="4" customWidth="1"/>
    <col min="7166" max="7166" width="11.5703125" style="4" customWidth="1"/>
    <col min="7167" max="7167" width="26.85546875" style="4" customWidth="1"/>
    <col min="7168" max="7168" width="26.7109375" style="4" customWidth="1"/>
    <col min="7169" max="7169" width="23.42578125" style="4" bestFit="1" customWidth="1"/>
    <col min="7170" max="7170" width="13.7109375" style="4" customWidth="1"/>
    <col min="7171" max="7171" width="18.140625" style="4" customWidth="1"/>
    <col min="7172" max="7172" width="11.5703125" style="4" customWidth="1"/>
    <col min="7173" max="7173" width="8" style="4" customWidth="1"/>
    <col min="7174" max="7174" width="9.5703125" style="4" customWidth="1"/>
    <col min="7175" max="7175" width="8.5703125" style="4" customWidth="1"/>
    <col min="7176" max="7176" width="41.28515625" style="4" bestFit="1" customWidth="1"/>
    <col min="7177" max="7177" width="8.42578125" style="4" customWidth="1"/>
    <col min="7178" max="7178" width="24" style="4" bestFit="1" customWidth="1"/>
    <col min="7179" max="7179" width="12.140625" style="4" bestFit="1" customWidth="1"/>
    <col min="7180" max="7180" width="12.5703125" style="4" customWidth="1"/>
    <col min="7181" max="7181" width="13.28515625" style="4" bestFit="1" customWidth="1"/>
    <col min="7182" max="7182" width="5.7109375" style="4" customWidth="1"/>
    <col min="7183" max="7183" width="17.28515625" style="4" customWidth="1"/>
    <col min="7184" max="7184" width="12" style="4" bestFit="1" customWidth="1"/>
    <col min="7185" max="7185" width="10.5703125" style="4" customWidth="1"/>
    <col min="7186" max="7186" width="9.85546875" style="4" customWidth="1"/>
    <col min="7187" max="7187" width="10.85546875" style="4" customWidth="1"/>
    <col min="7188" max="7188" width="16" style="4" customWidth="1"/>
    <col min="7189" max="7189" width="10.28515625" style="4" customWidth="1"/>
    <col min="7190" max="7190" width="27.7109375" style="4" customWidth="1"/>
    <col min="7191" max="7191" width="31.140625" style="4" customWidth="1"/>
    <col min="7192" max="7192" width="16.7109375" style="4" customWidth="1"/>
    <col min="7193" max="7193" width="14.140625" style="4" customWidth="1"/>
    <col min="7194" max="7194" width="5.28515625" style="4" customWidth="1"/>
    <col min="7195" max="7417" width="11.42578125" style="4"/>
    <col min="7418" max="7419" width="4.42578125" style="4" customWidth="1"/>
    <col min="7420" max="7420" width="8.140625" style="4" customWidth="1"/>
    <col min="7421" max="7421" width="12.5703125" style="4" customWidth="1"/>
    <col min="7422" max="7422" width="11.5703125" style="4" customWidth="1"/>
    <col min="7423" max="7423" width="26.85546875" style="4" customWidth="1"/>
    <col min="7424" max="7424" width="26.7109375" style="4" customWidth="1"/>
    <col min="7425" max="7425" width="23.42578125" style="4" bestFit="1" customWidth="1"/>
    <col min="7426" max="7426" width="13.7109375" style="4" customWidth="1"/>
    <col min="7427" max="7427" width="18.140625" style="4" customWidth="1"/>
    <col min="7428" max="7428" width="11.5703125" style="4" customWidth="1"/>
    <col min="7429" max="7429" width="8" style="4" customWidth="1"/>
    <col min="7430" max="7430" width="9.5703125" style="4" customWidth="1"/>
    <col min="7431" max="7431" width="8.5703125" style="4" customWidth="1"/>
    <col min="7432" max="7432" width="41.28515625" style="4" bestFit="1" customWidth="1"/>
    <col min="7433" max="7433" width="8.42578125" style="4" customWidth="1"/>
    <col min="7434" max="7434" width="24" style="4" bestFit="1" customWidth="1"/>
    <col min="7435" max="7435" width="12.140625" style="4" bestFit="1" customWidth="1"/>
    <col min="7436" max="7436" width="12.5703125" style="4" customWidth="1"/>
    <col min="7437" max="7437" width="13.28515625" style="4" bestFit="1" customWidth="1"/>
    <col min="7438" max="7438" width="5.7109375" style="4" customWidth="1"/>
    <col min="7439" max="7439" width="17.28515625" style="4" customWidth="1"/>
    <col min="7440" max="7440" width="12" style="4" bestFit="1" customWidth="1"/>
    <col min="7441" max="7441" width="10.5703125" style="4" customWidth="1"/>
    <col min="7442" max="7442" width="9.85546875" style="4" customWidth="1"/>
    <col min="7443" max="7443" width="10.85546875" style="4" customWidth="1"/>
    <col min="7444" max="7444" width="16" style="4" customWidth="1"/>
    <col min="7445" max="7445" width="10.28515625" style="4" customWidth="1"/>
    <col min="7446" max="7446" width="27.7109375" style="4" customWidth="1"/>
    <col min="7447" max="7447" width="31.140625" style="4" customWidth="1"/>
    <col min="7448" max="7448" width="16.7109375" style="4" customWidth="1"/>
    <col min="7449" max="7449" width="14.140625" style="4" customWidth="1"/>
    <col min="7450" max="7450" width="5.28515625" style="4" customWidth="1"/>
    <col min="7451" max="7673" width="11.42578125" style="4"/>
    <col min="7674" max="7675" width="4.42578125" style="4" customWidth="1"/>
    <col min="7676" max="7676" width="8.140625" style="4" customWidth="1"/>
    <col min="7677" max="7677" width="12.5703125" style="4" customWidth="1"/>
    <col min="7678" max="7678" width="11.5703125" style="4" customWidth="1"/>
    <col min="7679" max="7679" width="26.85546875" style="4" customWidth="1"/>
    <col min="7680" max="7680" width="26.7109375" style="4" customWidth="1"/>
    <col min="7681" max="7681" width="23.42578125" style="4" bestFit="1" customWidth="1"/>
    <col min="7682" max="7682" width="13.7109375" style="4" customWidth="1"/>
    <col min="7683" max="7683" width="18.140625" style="4" customWidth="1"/>
    <col min="7684" max="7684" width="11.5703125" style="4" customWidth="1"/>
    <col min="7685" max="7685" width="8" style="4" customWidth="1"/>
    <col min="7686" max="7686" width="9.5703125" style="4" customWidth="1"/>
    <col min="7687" max="7687" width="8.5703125" style="4" customWidth="1"/>
    <col min="7688" max="7688" width="41.28515625" style="4" bestFit="1" customWidth="1"/>
    <col min="7689" max="7689" width="8.42578125" style="4" customWidth="1"/>
    <col min="7690" max="7690" width="24" style="4" bestFit="1" customWidth="1"/>
    <col min="7691" max="7691" width="12.140625" style="4" bestFit="1" customWidth="1"/>
    <col min="7692" max="7692" width="12.5703125" style="4" customWidth="1"/>
    <col min="7693" max="7693" width="13.28515625" style="4" bestFit="1" customWidth="1"/>
    <col min="7694" max="7694" width="5.7109375" style="4" customWidth="1"/>
    <col min="7695" max="7695" width="17.28515625" style="4" customWidth="1"/>
    <col min="7696" max="7696" width="12" style="4" bestFit="1" customWidth="1"/>
    <col min="7697" max="7697" width="10.5703125" style="4" customWidth="1"/>
    <col min="7698" max="7698" width="9.85546875" style="4" customWidth="1"/>
    <col min="7699" max="7699" width="10.85546875" style="4" customWidth="1"/>
    <col min="7700" max="7700" width="16" style="4" customWidth="1"/>
    <col min="7701" max="7701" width="10.28515625" style="4" customWidth="1"/>
    <col min="7702" max="7702" width="27.7109375" style="4" customWidth="1"/>
    <col min="7703" max="7703" width="31.140625" style="4" customWidth="1"/>
    <col min="7704" max="7704" width="16.7109375" style="4" customWidth="1"/>
    <col min="7705" max="7705" width="14.140625" style="4" customWidth="1"/>
    <col min="7706" max="7706" width="5.28515625" style="4" customWidth="1"/>
    <col min="7707" max="7929" width="11.42578125" style="4"/>
    <col min="7930" max="7931" width="4.42578125" style="4" customWidth="1"/>
    <col min="7932" max="7932" width="8.140625" style="4" customWidth="1"/>
    <col min="7933" max="7933" width="12.5703125" style="4" customWidth="1"/>
    <col min="7934" max="7934" width="11.5703125" style="4" customWidth="1"/>
    <col min="7935" max="7935" width="26.85546875" style="4" customWidth="1"/>
    <col min="7936" max="7936" width="26.7109375" style="4" customWidth="1"/>
    <col min="7937" max="7937" width="23.42578125" style="4" bestFit="1" customWidth="1"/>
    <col min="7938" max="7938" width="13.7109375" style="4" customWidth="1"/>
    <col min="7939" max="7939" width="18.140625" style="4" customWidth="1"/>
    <col min="7940" max="7940" width="11.5703125" style="4" customWidth="1"/>
    <col min="7941" max="7941" width="8" style="4" customWidth="1"/>
    <col min="7942" max="7942" width="9.5703125" style="4" customWidth="1"/>
    <col min="7943" max="7943" width="8.5703125" style="4" customWidth="1"/>
    <col min="7944" max="7944" width="41.28515625" style="4" bestFit="1" customWidth="1"/>
    <col min="7945" max="7945" width="8.42578125" style="4" customWidth="1"/>
    <col min="7946" max="7946" width="24" style="4" bestFit="1" customWidth="1"/>
    <col min="7947" max="7947" width="12.140625" style="4" bestFit="1" customWidth="1"/>
    <col min="7948" max="7948" width="12.5703125" style="4" customWidth="1"/>
    <col min="7949" max="7949" width="13.28515625" style="4" bestFit="1" customWidth="1"/>
    <col min="7950" max="7950" width="5.7109375" style="4" customWidth="1"/>
    <col min="7951" max="7951" width="17.28515625" style="4" customWidth="1"/>
    <col min="7952" max="7952" width="12" style="4" bestFit="1" customWidth="1"/>
    <col min="7953" max="7953" width="10.5703125" style="4" customWidth="1"/>
    <col min="7954" max="7954" width="9.85546875" style="4" customWidth="1"/>
    <col min="7955" max="7955" width="10.85546875" style="4" customWidth="1"/>
    <col min="7956" max="7956" width="16" style="4" customWidth="1"/>
    <col min="7957" max="7957" width="10.28515625" style="4" customWidth="1"/>
    <col min="7958" max="7958" width="27.7109375" style="4" customWidth="1"/>
    <col min="7959" max="7959" width="31.140625" style="4" customWidth="1"/>
    <col min="7960" max="7960" width="16.7109375" style="4" customWidth="1"/>
    <col min="7961" max="7961" width="14.140625" style="4" customWidth="1"/>
    <col min="7962" max="7962" width="5.28515625" style="4" customWidth="1"/>
    <col min="7963" max="8185" width="11.42578125" style="4"/>
    <col min="8186" max="8187" width="4.42578125" style="4" customWidth="1"/>
    <col min="8188" max="8188" width="8.140625" style="4" customWidth="1"/>
    <col min="8189" max="8189" width="12.5703125" style="4" customWidth="1"/>
    <col min="8190" max="8190" width="11.5703125" style="4" customWidth="1"/>
    <col min="8191" max="8191" width="26.85546875" style="4" customWidth="1"/>
    <col min="8192" max="8192" width="26.7109375" style="4" customWidth="1"/>
    <col min="8193" max="8193" width="23.42578125" style="4" bestFit="1" customWidth="1"/>
    <col min="8194" max="8194" width="13.7109375" style="4" customWidth="1"/>
    <col min="8195" max="8195" width="18.140625" style="4" customWidth="1"/>
    <col min="8196" max="8196" width="11.5703125" style="4" customWidth="1"/>
    <col min="8197" max="8197" width="8" style="4" customWidth="1"/>
    <col min="8198" max="8198" width="9.5703125" style="4" customWidth="1"/>
    <col min="8199" max="8199" width="8.5703125" style="4" customWidth="1"/>
    <col min="8200" max="8200" width="41.28515625" style="4" bestFit="1" customWidth="1"/>
    <col min="8201" max="8201" width="8.42578125" style="4" customWidth="1"/>
    <col min="8202" max="8202" width="24" style="4" bestFit="1" customWidth="1"/>
    <col min="8203" max="8203" width="12.140625" style="4" bestFit="1" customWidth="1"/>
    <col min="8204" max="8204" width="12.5703125" style="4" customWidth="1"/>
    <col min="8205" max="8205" width="13.28515625" style="4" bestFit="1" customWidth="1"/>
    <col min="8206" max="8206" width="5.7109375" style="4" customWidth="1"/>
    <col min="8207" max="8207" width="17.28515625" style="4" customWidth="1"/>
    <col min="8208" max="8208" width="12" style="4" bestFit="1" customWidth="1"/>
    <col min="8209" max="8209" width="10.5703125" style="4" customWidth="1"/>
    <col min="8210" max="8210" width="9.85546875" style="4" customWidth="1"/>
    <col min="8211" max="8211" width="10.85546875" style="4" customWidth="1"/>
    <col min="8212" max="8212" width="16" style="4" customWidth="1"/>
    <col min="8213" max="8213" width="10.28515625" style="4" customWidth="1"/>
    <col min="8214" max="8214" width="27.7109375" style="4" customWidth="1"/>
    <col min="8215" max="8215" width="31.140625" style="4" customWidth="1"/>
    <col min="8216" max="8216" width="16.7109375" style="4" customWidth="1"/>
    <col min="8217" max="8217" width="14.140625" style="4" customWidth="1"/>
    <col min="8218" max="8218" width="5.28515625" style="4" customWidth="1"/>
    <col min="8219" max="8441" width="11.42578125" style="4"/>
    <col min="8442" max="8443" width="4.42578125" style="4" customWidth="1"/>
    <col min="8444" max="8444" width="8.140625" style="4" customWidth="1"/>
    <col min="8445" max="8445" width="12.5703125" style="4" customWidth="1"/>
    <col min="8446" max="8446" width="11.5703125" style="4" customWidth="1"/>
    <col min="8447" max="8447" width="26.85546875" style="4" customWidth="1"/>
    <col min="8448" max="8448" width="26.7109375" style="4" customWidth="1"/>
    <col min="8449" max="8449" width="23.42578125" style="4" bestFit="1" customWidth="1"/>
    <col min="8450" max="8450" width="13.7109375" style="4" customWidth="1"/>
    <col min="8451" max="8451" width="18.140625" style="4" customWidth="1"/>
    <col min="8452" max="8452" width="11.5703125" style="4" customWidth="1"/>
    <col min="8453" max="8453" width="8" style="4" customWidth="1"/>
    <col min="8454" max="8454" width="9.5703125" style="4" customWidth="1"/>
    <col min="8455" max="8455" width="8.5703125" style="4" customWidth="1"/>
    <col min="8456" max="8456" width="41.28515625" style="4" bestFit="1" customWidth="1"/>
    <col min="8457" max="8457" width="8.42578125" style="4" customWidth="1"/>
    <col min="8458" max="8458" width="24" style="4" bestFit="1" customWidth="1"/>
    <col min="8459" max="8459" width="12.140625" style="4" bestFit="1" customWidth="1"/>
    <col min="8460" max="8460" width="12.5703125" style="4" customWidth="1"/>
    <col min="8461" max="8461" width="13.28515625" style="4" bestFit="1" customWidth="1"/>
    <col min="8462" max="8462" width="5.7109375" style="4" customWidth="1"/>
    <col min="8463" max="8463" width="17.28515625" style="4" customWidth="1"/>
    <col min="8464" max="8464" width="12" style="4" bestFit="1" customWidth="1"/>
    <col min="8465" max="8465" width="10.5703125" style="4" customWidth="1"/>
    <col min="8466" max="8466" width="9.85546875" style="4" customWidth="1"/>
    <col min="8467" max="8467" width="10.85546875" style="4" customWidth="1"/>
    <col min="8468" max="8468" width="16" style="4" customWidth="1"/>
    <col min="8469" max="8469" width="10.28515625" style="4" customWidth="1"/>
    <col min="8470" max="8470" width="27.7109375" style="4" customWidth="1"/>
    <col min="8471" max="8471" width="31.140625" style="4" customWidth="1"/>
    <col min="8472" max="8472" width="16.7109375" style="4" customWidth="1"/>
    <col min="8473" max="8473" width="14.140625" style="4" customWidth="1"/>
    <col min="8474" max="8474" width="5.28515625" style="4" customWidth="1"/>
    <col min="8475" max="8697" width="11.42578125" style="4"/>
    <col min="8698" max="8699" width="4.42578125" style="4" customWidth="1"/>
    <col min="8700" max="8700" width="8.140625" style="4" customWidth="1"/>
    <col min="8701" max="8701" width="12.5703125" style="4" customWidth="1"/>
    <col min="8702" max="8702" width="11.5703125" style="4" customWidth="1"/>
    <col min="8703" max="8703" width="26.85546875" style="4" customWidth="1"/>
    <col min="8704" max="8704" width="26.7109375" style="4" customWidth="1"/>
    <col min="8705" max="8705" width="23.42578125" style="4" bestFit="1" customWidth="1"/>
    <col min="8706" max="8706" width="13.7109375" style="4" customWidth="1"/>
    <col min="8707" max="8707" width="18.140625" style="4" customWidth="1"/>
    <col min="8708" max="8708" width="11.5703125" style="4" customWidth="1"/>
    <col min="8709" max="8709" width="8" style="4" customWidth="1"/>
    <col min="8710" max="8710" width="9.5703125" style="4" customWidth="1"/>
    <col min="8711" max="8711" width="8.5703125" style="4" customWidth="1"/>
    <col min="8712" max="8712" width="41.28515625" style="4" bestFit="1" customWidth="1"/>
    <col min="8713" max="8713" width="8.42578125" style="4" customWidth="1"/>
    <col min="8714" max="8714" width="24" style="4" bestFit="1" customWidth="1"/>
    <col min="8715" max="8715" width="12.140625" style="4" bestFit="1" customWidth="1"/>
    <col min="8716" max="8716" width="12.5703125" style="4" customWidth="1"/>
    <col min="8717" max="8717" width="13.28515625" style="4" bestFit="1" customWidth="1"/>
    <col min="8718" max="8718" width="5.7109375" style="4" customWidth="1"/>
    <col min="8719" max="8719" width="17.28515625" style="4" customWidth="1"/>
    <col min="8720" max="8720" width="12" style="4" bestFit="1" customWidth="1"/>
    <col min="8721" max="8721" width="10.5703125" style="4" customWidth="1"/>
    <col min="8722" max="8722" width="9.85546875" style="4" customWidth="1"/>
    <col min="8723" max="8723" width="10.85546875" style="4" customWidth="1"/>
    <col min="8724" max="8724" width="16" style="4" customWidth="1"/>
    <col min="8725" max="8725" width="10.28515625" style="4" customWidth="1"/>
    <col min="8726" max="8726" width="27.7109375" style="4" customWidth="1"/>
    <col min="8727" max="8727" width="31.140625" style="4" customWidth="1"/>
    <col min="8728" max="8728" width="16.7109375" style="4" customWidth="1"/>
    <col min="8729" max="8729" width="14.140625" style="4" customWidth="1"/>
    <col min="8730" max="8730" width="5.28515625" style="4" customWidth="1"/>
    <col min="8731" max="8953" width="11.42578125" style="4"/>
    <col min="8954" max="8955" width="4.42578125" style="4" customWidth="1"/>
    <col min="8956" max="8956" width="8.140625" style="4" customWidth="1"/>
    <col min="8957" max="8957" width="12.5703125" style="4" customWidth="1"/>
    <col min="8958" max="8958" width="11.5703125" style="4" customWidth="1"/>
    <col min="8959" max="8959" width="26.85546875" style="4" customWidth="1"/>
    <col min="8960" max="8960" width="26.7109375" style="4" customWidth="1"/>
    <col min="8961" max="8961" width="23.42578125" style="4" bestFit="1" customWidth="1"/>
    <col min="8962" max="8962" width="13.7109375" style="4" customWidth="1"/>
    <col min="8963" max="8963" width="18.140625" style="4" customWidth="1"/>
    <col min="8964" max="8964" width="11.5703125" style="4" customWidth="1"/>
    <col min="8965" max="8965" width="8" style="4" customWidth="1"/>
    <col min="8966" max="8966" width="9.5703125" style="4" customWidth="1"/>
    <col min="8967" max="8967" width="8.5703125" style="4" customWidth="1"/>
    <col min="8968" max="8968" width="41.28515625" style="4" bestFit="1" customWidth="1"/>
    <col min="8969" max="8969" width="8.42578125" style="4" customWidth="1"/>
    <col min="8970" max="8970" width="24" style="4" bestFit="1" customWidth="1"/>
    <col min="8971" max="8971" width="12.140625" style="4" bestFit="1" customWidth="1"/>
    <col min="8972" max="8972" width="12.5703125" style="4" customWidth="1"/>
    <col min="8973" max="8973" width="13.28515625" style="4" bestFit="1" customWidth="1"/>
    <col min="8974" max="8974" width="5.7109375" style="4" customWidth="1"/>
    <col min="8975" max="8975" width="17.28515625" style="4" customWidth="1"/>
    <col min="8976" max="8976" width="12" style="4" bestFit="1" customWidth="1"/>
    <col min="8977" max="8977" width="10.5703125" style="4" customWidth="1"/>
    <col min="8978" max="8978" width="9.85546875" style="4" customWidth="1"/>
    <col min="8979" max="8979" width="10.85546875" style="4" customWidth="1"/>
    <col min="8980" max="8980" width="16" style="4" customWidth="1"/>
    <col min="8981" max="8981" width="10.28515625" style="4" customWidth="1"/>
    <col min="8982" max="8982" width="27.7109375" style="4" customWidth="1"/>
    <col min="8983" max="8983" width="31.140625" style="4" customWidth="1"/>
    <col min="8984" max="8984" width="16.7109375" style="4" customWidth="1"/>
    <col min="8985" max="8985" width="14.140625" style="4" customWidth="1"/>
    <col min="8986" max="8986" width="5.28515625" style="4" customWidth="1"/>
    <col min="8987" max="9209" width="11.42578125" style="4"/>
    <col min="9210" max="9211" width="4.42578125" style="4" customWidth="1"/>
    <col min="9212" max="9212" width="8.140625" style="4" customWidth="1"/>
    <col min="9213" max="9213" width="12.5703125" style="4" customWidth="1"/>
    <col min="9214" max="9214" width="11.5703125" style="4" customWidth="1"/>
    <col min="9215" max="9215" width="26.85546875" style="4" customWidth="1"/>
    <col min="9216" max="9216" width="26.7109375" style="4" customWidth="1"/>
    <col min="9217" max="9217" width="23.42578125" style="4" bestFit="1" customWidth="1"/>
    <col min="9218" max="9218" width="13.7109375" style="4" customWidth="1"/>
    <col min="9219" max="9219" width="18.140625" style="4" customWidth="1"/>
    <col min="9220" max="9220" width="11.5703125" style="4" customWidth="1"/>
    <col min="9221" max="9221" width="8" style="4" customWidth="1"/>
    <col min="9222" max="9222" width="9.5703125" style="4" customWidth="1"/>
    <col min="9223" max="9223" width="8.5703125" style="4" customWidth="1"/>
    <col min="9224" max="9224" width="41.28515625" style="4" bestFit="1" customWidth="1"/>
    <col min="9225" max="9225" width="8.42578125" style="4" customWidth="1"/>
    <col min="9226" max="9226" width="24" style="4" bestFit="1" customWidth="1"/>
    <col min="9227" max="9227" width="12.140625" style="4" bestFit="1" customWidth="1"/>
    <col min="9228" max="9228" width="12.5703125" style="4" customWidth="1"/>
    <col min="9229" max="9229" width="13.28515625" style="4" bestFit="1" customWidth="1"/>
    <col min="9230" max="9230" width="5.7109375" style="4" customWidth="1"/>
    <col min="9231" max="9231" width="17.28515625" style="4" customWidth="1"/>
    <col min="9232" max="9232" width="12" style="4" bestFit="1" customWidth="1"/>
    <col min="9233" max="9233" width="10.5703125" style="4" customWidth="1"/>
    <col min="9234" max="9234" width="9.85546875" style="4" customWidth="1"/>
    <col min="9235" max="9235" width="10.85546875" style="4" customWidth="1"/>
    <col min="9236" max="9236" width="16" style="4" customWidth="1"/>
    <col min="9237" max="9237" width="10.28515625" style="4" customWidth="1"/>
    <col min="9238" max="9238" width="27.7109375" style="4" customWidth="1"/>
    <col min="9239" max="9239" width="31.140625" style="4" customWidth="1"/>
    <col min="9240" max="9240" width="16.7109375" style="4" customWidth="1"/>
    <col min="9241" max="9241" width="14.140625" style="4" customWidth="1"/>
    <col min="9242" max="9242" width="5.28515625" style="4" customWidth="1"/>
    <col min="9243" max="9465" width="11.42578125" style="4"/>
    <col min="9466" max="9467" width="4.42578125" style="4" customWidth="1"/>
    <col min="9468" max="9468" width="8.140625" style="4" customWidth="1"/>
    <col min="9469" max="9469" width="12.5703125" style="4" customWidth="1"/>
    <col min="9470" max="9470" width="11.5703125" style="4" customWidth="1"/>
    <col min="9471" max="9471" width="26.85546875" style="4" customWidth="1"/>
    <col min="9472" max="9472" width="26.7109375" style="4" customWidth="1"/>
    <col min="9473" max="9473" width="23.42578125" style="4" bestFit="1" customWidth="1"/>
    <col min="9474" max="9474" width="13.7109375" style="4" customWidth="1"/>
    <col min="9475" max="9475" width="18.140625" style="4" customWidth="1"/>
    <col min="9476" max="9476" width="11.5703125" style="4" customWidth="1"/>
    <col min="9477" max="9477" width="8" style="4" customWidth="1"/>
    <col min="9478" max="9478" width="9.5703125" style="4" customWidth="1"/>
    <col min="9479" max="9479" width="8.5703125" style="4" customWidth="1"/>
    <col min="9480" max="9480" width="41.28515625" style="4" bestFit="1" customWidth="1"/>
    <col min="9481" max="9481" width="8.42578125" style="4" customWidth="1"/>
    <col min="9482" max="9482" width="24" style="4" bestFit="1" customWidth="1"/>
    <col min="9483" max="9483" width="12.140625" style="4" bestFit="1" customWidth="1"/>
    <col min="9484" max="9484" width="12.5703125" style="4" customWidth="1"/>
    <col min="9485" max="9485" width="13.28515625" style="4" bestFit="1" customWidth="1"/>
    <col min="9486" max="9486" width="5.7109375" style="4" customWidth="1"/>
    <col min="9487" max="9487" width="17.28515625" style="4" customWidth="1"/>
    <col min="9488" max="9488" width="12" style="4" bestFit="1" customWidth="1"/>
    <col min="9489" max="9489" width="10.5703125" style="4" customWidth="1"/>
    <col min="9490" max="9490" width="9.85546875" style="4" customWidth="1"/>
    <col min="9491" max="9491" width="10.85546875" style="4" customWidth="1"/>
    <col min="9492" max="9492" width="16" style="4" customWidth="1"/>
    <col min="9493" max="9493" width="10.28515625" style="4" customWidth="1"/>
    <col min="9494" max="9494" width="27.7109375" style="4" customWidth="1"/>
    <col min="9495" max="9495" width="31.140625" style="4" customWidth="1"/>
    <col min="9496" max="9496" width="16.7109375" style="4" customWidth="1"/>
    <col min="9497" max="9497" width="14.140625" style="4" customWidth="1"/>
    <col min="9498" max="9498" width="5.28515625" style="4" customWidth="1"/>
    <col min="9499" max="9721" width="11.42578125" style="4"/>
    <col min="9722" max="9723" width="4.42578125" style="4" customWidth="1"/>
    <col min="9724" max="9724" width="8.140625" style="4" customWidth="1"/>
    <col min="9725" max="9725" width="12.5703125" style="4" customWidth="1"/>
    <col min="9726" max="9726" width="11.5703125" style="4" customWidth="1"/>
    <col min="9727" max="9727" width="26.85546875" style="4" customWidth="1"/>
    <col min="9728" max="9728" width="26.7109375" style="4" customWidth="1"/>
    <col min="9729" max="9729" width="23.42578125" style="4" bestFit="1" customWidth="1"/>
    <col min="9730" max="9730" width="13.7109375" style="4" customWidth="1"/>
    <col min="9731" max="9731" width="18.140625" style="4" customWidth="1"/>
    <col min="9732" max="9732" width="11.5703125" style="4" customWidth="1"/>
    <col min="9733" max="9733" width="8" style="4" customWidth="1"/>
    <col min="9734" max="9734" width="9.5703125" style="4" customWidth="1"/>
    <col min="9735" max="9735" width="8.5703125" style="4" customWidth="1"/>
    <col min="9736" max="9736" width="41.28515625" style="4" bestFit="1" customWidth="1"/>
    <col min="9737" max="9737" width="8.42578125" style="4" customWidth="1"/>
    <col min="9738" max="9738" width="24" style="4" bestFit="1" customWidth="1"/>
    <col min="9739" max="9739" width="12.140625" style="4" bestFit="1" customWidth="1"/>
    <col min="9740" max="9740" width="12.5703125" style="4" customWidth="1"/>
    <col min="9741" max="9741" width="13.28515625" style="4" bestFit="1" customWidth="1"/>
    <col min="9742" max="9742" width="5.7109375" style="4" customWidth="1"/>
    <col min="9743" max="9743" width="17.28515625" style="4" customWidth="1"/>
    <col min="9744" max="9744" width="12" style="4" bestFit="1" customWidth="1"/>
    <col min="9745" max="9745" width="10.5703125" style="4" customWidth="1"/>
    <col min="9746" max="9746" width="9.85546875" style="4" customWidth="1"/>
    <col min="9747" max="9747" width="10.85546875" style="4" customWidth="1"/>
    <col min="9748" max="9748" width="16" style="4" customWidth="1"/>
    <col min="9749" max="9749" width="10.28515625" style="4" customWidth="1"/>
    <col min="9750" max="9750" width="27.7109375" style="4" customWidth="1"/>
    <col min="9751" max="9751" width="31.140625" style="4" customWidth="1"/>
    <col min="9752" max="9752" width="16.7109375" style="4" customWidth="1"/>
    <col min="9753" max="9753" width="14.140625" style="4" customWidth="1"/>
    <col min="9754" max="9754" width="5.28515625" style="4" customWidth="1"/>
    <col min="9755" max="9977" width="11.42578125" style="4"/>
    <col min="9978" max="9979" width="4.42578125" style="4" customWidth="1"/>
    <col min="9980" max="9980" width="8.140625" style="4" customWidth="1"/>
    <col min="9981" max="9981" width="12.5703125" style="4" customWidth="1"/>
    <col min="9982" max="9982" width="11.5703125" style="4" customWidth="1"/>
    <col min="9983" max="9983" width="26.85546875" style="4" customWidth="1"/>
    <col min="9984" max="9984" width="26.7109375" style="4" customWidth="1"/>
    <col min="9985" max="9985" width="23.42578125" style="4" bestFit="1" customWidth="1"/>
    <col min="9986" max="9986" width="13.7109375" style="4" customWidth="1"/>
    <col min="9987" max="9987" width="18.140625" style="4" customWidth="1"/>
    <col min="9988" max="9988" width="11.5703125" style="4" customWidth="1"/>
    <col min="9989" max="9989" width="8" style="4" customWidth="1"/>
    <col min="9990" max="9990" width="9.5703125" style="4" customWidth="1"/>
    <col min="9991" max="9991" width="8.5703125" style="4" customWidth="1"/>
    <col min="9992" max="9992" width="41.28515625" style="4" bestFit="1" customWidth="1"/>
    <col min="9993" max="9993" width="8.42578125" style="4" customWidth="1"/>
    <col min="9994" max="9994" width="24" style="4" bestFit="1" customWidth="1"/>
    <col min="9995" max="9995" width="12.140625" style="4" bestFit="1" customWidth="1"/>
    <col min="9996" max="9996" width="12.5703125" style="4" customWidth="1"/>
    <col min="9997" max="9997" width="13.28515625" style="4" bestFit="1" customWidth="1"/>
    <col min="9998" max="9998" width="5.7109375" style="4" customWidth="1"/>
    <col min="9999" max="9999" width="17.28515625" style="4" customWidth="1"/>
    <col min="10000" max="10000" width="12" style="4" bestFit="1" customWidth="1"/>
    <col min="10001" max="10001" width="10.5703125" style="4" customWidth="1"/>
    <col min="10002" max="10002" width="9.85546875" style="4" customWidth="1"/>
    <col min="10003" max="10003" width="10.85546875" style="4" customWidth="1"/>
    <col min="10004" max="10004" width="16" style="4" customWidth="1"/>
    <col min="10005" max="10005" width="10.28515625" style="4" customWidth="1"/>
    <col min="10006" max="10006" width="27.7109375" style="4" customWidth="1"/>
    <col min="10007" max="10007" width="31.140625" style="4" customWidth="1"/>
    <col min="10008" max="10008" width="16.7109375" style="4" customWidth="1"/>
    <col min="10009" max="10009" width="14.140625" style="4" customWidth="1"/>
    <col min="10010" max="10010" width="5.28515625" style="4" customWidth="1"/>
    <col min="10011" max="10233" width="11.42578125" style="4"/>
    <col min="10234" max="10235" width="4.42578125" style="4" customWidth="1"/>
    <col min="10236" max="10236" width="8.140625" style="4" customWidth="1"/>
    <col min="10237" max="10237" width="12.5703125" style="4" customWidth="1"/>
    <col min="10238" max="10238" width="11.5703125" style="4" customWidth="1"/>
    <col min="10239" max="10239" width="26.85546875" style="4" customWidth="1"/>
    <col min="10240" max="10240" width="26.7109375" style="4" customWidth="1"/>
    <col min="10241" max="10241" width="23.42578125" style="4" bestFit="1" customWidth="1"/>
    <col min="10242" max="10242" width="13.7109375" style="4" customWidth="1"/>
    <col min="10243" max="10243" width="18.140625" style="4" customWidth="1"/>
    <col min="10244" max="10244" width="11.5703125" style="4" customWidth="1"/>
    <col min="10245" max="10245" width="8" style="4" customWidth="1"/>
    <col min="10246" max="10246" width="9.5703125" style="4" customWidth="1"/>
    <col min="10247" max="10247" width="8.5703125" style="4" customWidth="1"/>
    <col min="10248" max="10248" width="41.28515625" style="4" bestFit="1" customWidth="1"/>
    <col min="10249" max="10249" width="8.42578125" style="4" customWidth="1"/>
    <col min="10250" max="10250" width="24" style="4" bestFit="1" customWidth="1"/>
    <col min="10251" max="10251" width="12.140625" style="4" bestFit="1" customWidth="1"/>
    <col min="10252" max="10252" width="12.5703125" style="4" customWidth="1"/>
    <col min="10253" max="10253" width="13.28515625" style="4" bestFit="1" customWidth="1"/>
    <col min="10254" max="10254" width="5.7109375" style="4" customWidth="1"/>
    <col min="10255" max="10255" width="17.28515625" style="4" customWidth="1"/>
    <col min="10256" max="10256" width="12" style="4" bestFit="1" customWidth="1"/>
    <col min="10257" max="10257" width="10.5703125" style="4" customWidth="1"/>
    <col min="10258" max="10258" width="9.85546875" style="4" customWidth="1"/>
    <col min="10259" max="10259" width="10.85546875" style="4" customWidth="1"/>
    <col min="10260" max="10260" width="16" style="4" customWidth="1"/>
    <col min="10261" max="10261" width="10.28515625" style="4" customWidth="1"/>
    <col min="10262" max="10262" width="27.7109375" style="4" customWidth="1"/>
    <col min="10263" max="10263" width="31.140625" style="4" customWidth="1"/>
    <col min="10264" max="10264" width="16.7109375" style="4" customWidth="1"/>
    <col min="10265" max="10265" width="14.140625" style="4" customWidth="1"/>
    <col min="10266" max="10266" width="5.28515625" style="4" customWidth="1"/>
    <col min="10267" max="10489" width="11.42578125" style="4"/>
    <col min="10490" max="10491" width="4.42578125" style="4" customWidth="1"/>
    <col min="10492" max="10492" width="8.140625" style="4" customWidth="1"/>
    <col min="10493" max="10493" width="12.5703125" style="4" customWidth="1"/>
    <col min="10494" max="10494" width="11.5703125" style="4" customWidth="1"/>
    <col min="10495" max="10495" width="26.85546875" style="4" customWidth="1"/>
    <col min="10496" max="10496" width="26.7109375" style="4" customWidth="1"/>
    <col min="10497" max="10497" width="23.42578125" style="4" bestFit="1" customWidth="1"/>
    <col min="10498" max="10498" width="13.7109375" style="4" customWidth="1"/>
    <col min="10499" max="10499" width="18.140625" style="4" customWidth="1"/>
    <col min="10500" max="10500" width="11.5703125" style="4" customWidth="1"/>
    <col min="10501" max="10501" width="8" style="4" customWidth="1"/>
    <col min="10502" max="10502" width="9.5703125" style="4" customWidth="1"/>
    <col min="10503" max="10503" width="8.5703125" style="4" customWidth="1"/>
    <col min="10504" max="10504" width="41.28515625" style="4" bestFit="1" customWidth="1"/>
    <col min="10505" max="10505" width="8.42578125" style="4" customWidth="1"/>
    <col min="10506" max="10506" width="24" style="4" bestFit="1" customWidth="1"/>
    <col min="10507" max="10507" width="12.140625" style="4" bestFit="1" customWidth="1"/>
    <col min="10508" max="10508" width="12.5703125" style="4" customWidth="1"/>
    <col min="10509" max="10509" width="13.28515625" style="4" bestFit="1" customWidth="1"/>
    <col min="10510" max="10510" width="5.7109375" style="4" customWidth="1"/>
    <col min="10511" max="10511" width="17.28515625" style="4" customWidth="1"/>
    <col min="10512" max="10512" width="12" style="4" bestFit="1" customWidth="1"/>
    <col min="10513" max="10513" width="10.5703125" style="4" customWidth="1"/>
    <col min="10514" max="10514" width="9.85546875" style="4" customWidth="1"/>
    <col min="10515" max="10515" width="10.85546875" style="4" customWidth="1"/>
    <col min="10516" max="10516" width="16" style="4" customWidth="1"/>
    <col min="10517" max="10517" width="10.28515625" style="4" customWidth="1"/>
    <col min="10518" max="10518" width="27.7109375" style="4" customWidth="1"/>
    <col min="10519" max="10519" width="31.140625" style="4" customWidth="1"/>
    <col min="10520" max="10520" width="16.7109375" style="4" customWidth="1"/>
    <col min="10521" max="10521" width="14.140625" style="4" customWidth="1"/>
    <col min="10522" max="10522" width="5.28515625" style="4" customWidth="1"/>
    <col min="10523" max="10745" width="11.42578125" style="4"/>
    <col min="10746" max="10747" width="4.42578125" style="4" customWidth="1"/>
    <col min="10748" max="10748" width="8.140625" style="4" customWidth="1"/>
    <col min="10749" max="10749" width="12.5703125" style="4" customWidth="1"/>
    <col min="10750" max="10750" width="11.5703125" style="4" customWidth="1"/>
    <col min="10751" max="10751" width="26.85546875" style="4" customWidth="1"/>
    <col min="10752" max="10752" width="26.7109375" style="4" customWidth="1"/>
    <col min="10753" max="10753" width="23.42578125" style="4" bestFit="1" customWidth="1"/>
    <col min="10754" max="10754" width="13.7109375" style="4" customWidth="1"/>
    <col min="10755" max="10755" width="18.140625" style="4" customWidth="1"/>
    <col min="10756" max="10756" width="11.5703125" style="4" customWidth="1"/>
    <col min="10757" max="10757" width="8" style="4" customWidth="1"/>
    <col min="10758" max="10758" width="9.5703125" style="4" customWidth="1"/>
    <col min="10759" max="10759" width="8.5703125" style="4" customWidth="1"/>
    <col min="10760" max="10760" width="41.28515625" style="4" bestFit="1" customWidth="1"/>
    <col min="10761" max="10761" width="8.42578125" style="4" customWidth="1"/>
    <col min="10762" max="10762" width="24" style="4" bestFit="1" customWidth="1"/>
    <col min="10763" max="10763" width="12.140625" style="4" bestFit="1" customWidth="1"/>
    <col min="10764" max="10764" width="12.5703125" style="4" customWidth="1"/>
    <col min="10765" max="10765" width="13.28515625" style="4" bestFit="1" customWidth="1"/>
    <col min="10766" max="10766" width="5.7109375" style="4" customWidth="1"/>
    <col min="10767" max="10767" width="17.28515625" style="4" customWidth="1"/>
    <col min="10768" max="10768" width="12" style="4" bestFit="1" customWidth="1"/>
    <col min="10769" max="10769" width="10.5703125" style="4" customWidth="1"/>
    <col min="10770" max="10770" width="9.85546875" style="4" customWidth="1"/>
    <col min="10771" max="10771" width="10.85546875" style="4" customWidth="1"/>
    <col min="10772" max="10772" width="16" style="4" customWidth="1"/>
    <col min="10773" max="10773" width="10.28515625" style="4" customWidth="1"/>
    <col min="10774" max="10774" width="27.7109375" style="4" customWidth="1"/>
    <col min="10775" max="10775" width="31.140625" style="4" customWidth="1"/>
    <col min="10776" max="10776" width="16.7109375" style="4" customWidth="1"/>
    <col min="10777" max="10777" width="14.140625" style="4" customWidth="1"/>
    <col min="10778" max="10778" width="5.28515625" style="4" customWidth="1"/>
    <col min="10779" max="11001" width="11.42578125" style="4"/>
    <col min="11002" max="11003" width="4.42578125" style="4" customWidth="1"/>
    <col min="11004" max="11004" width="8.140625" style="4" customWidth="1"/>
    <col min="11005" max="11005" width="12.5703125" style="4" customWidth="1"/>
    <col min="11006" max="11006" width="11.5703125" style="4" customWidth="1"/>
    <col min="11007" max="11007" width="26.85546875" style="4" customWidth="1"/>
    <col min="11008" max="11008" width="26.7109375" style="4" customWidth="1"/>
    <col min="11009" max="11009" width="23.42578125" style="4" bestFit="1" customWidth="1"/>
    <col min="11010" max="11010" width="13.7109375" style="4" customWidth="1"/>
    <col min="11011" max="11011" width="18.140625" style="4" customWidth="1"/>
    <col min="11012" max="11012" width="11.5703125" style="4" customWidth="1"/>
    <col min="11013" max="11013" width="8" style="4" customWidth="1"/>
    <col min="11014" max="11014" width="9.5703125" style="4" customWidth="1"/>
    <col min="11015" max="11015" width="8.5703125" style="4" customWidth="1"/>
    <col min="11016" max="11016" width="41.28515625" style="4" bestFit="1" customWidth="1"/>
    <col min="11017" max="11017" width="8.42578125" style="4" customWidth="1"/>
    <col min="11018" max="11018" width="24" style="4" bestFit="1" customWidth="1"/>
    <col min="11019" max="11019" width="12.140625" style="4" bestFit="1" customWidth="1"/>
    <col min="11020" max="11020" width="12.5703125" style="4" customWidth="1"/>
    <col min="11021" max="11021" width="13.28515625" style="4" bestFit="1" customWidth="1"/>
    <col min="11022" max="11022" width="5.7109375" style="4" customWidth="1"/>
    <col min="11023" max="11023" width="17.28515625" style="4" customWidth="1"/>
    <col min="11024" max="11024" width="12" style="4" bestFit="1" customWidth="1"/>
    <col min="11025" max="11025" width="10.5703125" style="4" customWidth="1"/>
    <col min="11026" max="11026" width="9.85546875" style="4" customWidth="1"/>
    <col min="11027" max="11027" width="10.85546875" style="4" customWidth="1"/>
    <col min="11028" max="11028" width="16" style="4" customWidth="1"/>
    <col min="11029" max="11029" width="10.28515625" style="4" customWidth="1"/>
    <col min="11030" max="11030" width="27.7109375" style="4" customWidth="1"/>
    <col min="11031" max="11031" width="31.140625" style="4" customWidth="1"/>
    <col min="11032" max="11032" width="16.7109375" style="4" customWidth="1"/>
    <col min="11033" max="11033" width="14.140625" style="4" customWidth="1"/>
    <col min="11034" max="11034" width="5.28515625" style="4" customWidth="1"/>
    <col min="11035" max="11257" width="11.42578125" style="4"/>
    <col min="11258" max="11259" width="4.42578125" style="4" customWidth="1"/>
    <col min="11260" max="11260" width="8.140625" style="4" customWidth="1"/>
    <col min="11261" max="11261" width="12.5703125" style="4" customWidth="1"/>
    <col min="11262" max="11262" width="11.5703125" style="4" customWidth="1"/>
    <col min="11263" max="11263" width="26.85546875" style="4" customWidth="1"/>
    <col min="11264" max="11264" width="26.7109375" style="4" customWidth="1"/>
    <col min="11265" max="11265" width="23.42578125" style="4" bestFit="1" customWidth="1"/>
    <col min="11266" max="11266" width="13.7109375" style="4" customWidth="1"/>
    <col min="11267" max="11267" width="18.140625" style="4" customWidth="1"/>
    <col min="11268" max="11268" width="11.5703125" style="4" customWidth="1"/>
    <col min="11269" max="11269" width="8" style="4" customWidth="1"/>
    <col min="11270" max="11270" width="9.5703125" style="4" customWidth="1"/>
    <col min="11271" max="11271" width="8.5703125" style="4" customWidth="1"/>
    <col min="11272" max="11272" width="41.28515625" style="4" bestFit="1" customWidth="1"/>
    <col min="11273" max="11273" width="8.42578125" style="4" customWidth="1"/>
    <col min="11274" max="11274" width="24" style="4" bestFit="1" customWidth="1"/>
    <col min="11275" max="11275" width="12.140625" style="4" bestFit="1" customWidth="1"/>
    <col min="11276" max="11276" width="12.5703125" style="4" customWidth="1"/>
    <col min="11277" max="11277" width="13.28515625" style="4" bestFit="1" customWidth="1"/>
    <col min="11278" max="11278" width="5.7109375" style="4" customWidth="1"/>
    <col min="11279" max="11279" width="17.28515625" style="4" customWidth="1"/>
    <col min="11280" max="11280" width="12" style="4" bestFit="1" customWidth="1"/>
    <col min="11281" max="11281" width="10.5703125" style="4" customWidth="1"/>
    <col min="11282" max="11282" width="9.85546875" style="4" customWidth="1"/>
    <col min="11283" max="11283" width="10.85546875" style="4" customWidth="1"/>
    <col min="11284" max="11284" width="16" style="4" customWidth="1"/>
    <col min="11285" max="11285" width="10.28515625" style="4" customWidth="1"/>
    <col min="11286" max="11286" width="27.7109375" style="4" customWidth="1"/>
    <col min="11287" max="11287" width="31.140625" style="4" customWidth="1"/>
    <col min="11288" max="11288" width="16.7109375" style="4" customWidth="1"/>
    <col min="11289" max="11289" width="14.140625" style="4" customWidth="1"/>
    <col min="11290" max="11290" width="5.28515625" style="4" customWidth="1"/>
    <col min="11291" max="11513" width="11.42578125" style="4"/>
    <col min="11514" max="11515" width="4.42578125" style="4" customWidth="1"/>
    <col min="11516" max="11516" width="8.140625" style="4" customWidth="1"/>
    <col min="11517" max="11517" width="12.5703125" style="4" customWidth="1"/>
    <col min="11518" max="11518" width="11.5703125" style="4" customWidth="1"/>
    <col min="11519" max="11519" width="26.85546875" style="4" customWidth="1"/>
    <col min="11520" max="11520" width="26.7109375" style="4" customWidth="1"/>
    <col min="11521" max="11521" width="23.42578125" style="4" bestFit="1" customWidth="1"/>
    <col min="11522" max="11522" width="13.7109375" style="4" customWidth="1"/>
    <col min="11523" max="11523" width="18.140625" style="4" customWidth="1"/>
    <col min="11524" max="11524" width="11.5703125" style="4" customWidth="1"/>
    <col min="11525" max="11525" width="8" style="4" customWidth="1"/>
    <col min="11526" max="11526" width="9.5703125" style="4" customWidth="1"/>
    <col min="11527" max="11527" width="8.5703125" style="4" customWidth="1"/>
    <col min="11528" max="11528" width="41.28515625" style="4" bestFit="1" customWidth="1"/>
    <col min="11529" max="11529" width="8.42578125" style="4" customWidth="1"/>
    <col min="11530" max="11530" width="24" style="4" bestFit="1" customWidth="1"/>
    <col min="11531" max="11531" width="12.140625" style="4" bestFit="1" customWidth="1"/>
    <col min="11532" max="11532" width="12.5703125" style="4" customWidth="1"/>
    <col min="11533" max="11533" width="13.28515625" style="4" bestFit="1" customWidth="1"/>
    <col min="11534" max="11534" width="5.7109375" style="4" customWidth="1"/>
    <col min="11535" max="11535" width="17.28515625" style="4" customWidth="1"/>
    <col min="11536" max="11536" width="12" style="4" bestFit="1" customWidth="1"/>
    <col min="11537" max="11537" width="10.5703125" style="4" customWidth="1"/>
    <col min="11538" max="11538" width="9.85546875" style="4" customWidth="1"/>
    <col min="11539" max="11539" width="10.85546875" style="4" customWidth="1"/>
    <col min="11540" max="11540" width="16" style="4" customWidth="1"/>
    <col min="11541" max="11541" width="10.28515625" style="4" customWidth="1"/>
    <col min="11542" max="11542" width="27.7109375" style="4" customWidth="1"/>
    <col min="11543" max="11543" width="31.140625" style="4" customWidth="1"/>
    <col min="11544" max="11544" width="16.7109375" style="4" customWidth="1"/>
    <col min="11545" max="11545" width="14.140625" style="4" customWidth="1"/>
    <col min="11546" max="11546" width="5.28515625" style="4" customWidth="1"/>
    <col min="11547" max="11769" width="11.42578125" style="4"/>
    <col min="11770" max="11771" width="4.42578125" style="4" customWidth="1"/>
    <col min="11772" max="11772" width="8.140625" style="4" customWidth="1"/>
    <col min="11773" max="11773" width="12.5703125" style="4" customWidth="1"/>
    <col min="11774" max="11774" width="11.5703125" style="4" customWidth="1"/>
    <col min="11775" max="11775" width="26.85546875" style="4" customWidth="1"/>
    <col min="11776" max="11776" width="26.7109375" style="4" customWidth="1"/>
    <col min="11777" max="11777" width="23.42578125" style="4" bestFit="1" customWidth="1"/>
    <col min="11778" max="11778" width="13.7109375" style="4" customWidth="1"/>
    <col min="11779" max="11779" width="18.140625" style="4" customWidth="1"/>
    <col min="11780" max="11780" width="11.5703125" style="4" customWidth="1"/>
    <col min="11781" max="11781" width="8" style="4" customWidth="1"/>
    <col min="11782" max="11782" width="9.5703125" style="4" customWidth="1"/>
    <col min="11783" max="11783" width="8.5703125" style="4" customWidth="1"/>
    <col min="11784" max="11784" width="41.28515625" style="4" bestFit="1" customWidth="1"/>
    <col min="11785" max="11785" width="8.42578125" style="4" customWidth="1"/>
    <col min="11786" max="11786" width="24" style="4" bestFit="1" customWidth="1"/>
    <col min="11787" max="11787" width="12.140625" style="4" bestFit="1" customWidth="1"/>
    <col min="11788" max="11788" width="12.5703125" style="4" customWidth="1"/>
    <col min="11789" max="11789" width="13.28515625" style="4" bestFit="1" customWidth="1"/>
    <col min="11790" max="11790" width="5.7109375" style="4" customWidth="1"/>
    <col min="11791" max="11791" width="17.28515625" style="4" customWidth="1"/>
    <col min="11792" max="11792" width="12" style="4" bestFit="1" customWidth="1"/>
    <col min="11793" max="11793" width="10.5703125" style="4" customWidth="1"/>
    <col min="11794" max="11794" width="9.85546875" style="4" customWidth="1"/>
    <col min="11795" max="11795" width="10.85546875" style="4" customWidth="1"/>
    <col min="11796" max="11796" width="16" style="4" customWidth="1"/>
    <col min="11797" max="11797" width="10.28515625" style="4" customWidth="1"/>
    <col min="11798" max="11798" width="27.7109375" style="4" customWidth="1"/>
    <col min="11799" max="11799" width="31.140625" style="4" customWidth="1"/>
    <col min="11800" max="11800" width="16.7109375" style="4" customWidth="1"/>
    <col min="11801" max="11801" width="14.140625" style="4" customWidth="1"/>
    <col min="11802" max="11802" width="5.28515625" style="4" customWidth="1"/>
    <col min="11803" max="12025" width="11.42578125" style="4"/>
    <col min="12026" max="12027" width="4.42578125" style="4" customWidth="1"/>
    <col min="12028" max="12028" width="8.140625" style="4" customWidth="1"/>
    <col min="12029" max="12029" width="12.5703125" style="4" customWidth="1"/>
    <col min="12030" max="12030" width="11.5703125" style="4" customWidth="1"/>
    <col min="12031" max="12031" width="26.85546875" style="4" customWidth="1"/>
    <col min="12032" max="12032" width="26.7109375" style="4" customWidth="1"/>
    <col min="12033" max="12033" width="23.42578125" style="4" bestFit="1" customWidth="1"/>
    <col min="12034" max="12034" width="13.7109375" style="4" customWidth="1"/>
    <col min="12035" max="12035" width="18.140625" style="4" customWidth="1"/>
    <col min="12036" max="12036" width="11.5703125" style="4" customWidth="1"/>
    <col min="12037" max="12037" width="8" style="4" customWidth="1"/>
    <col min="12038" max="12038" width="9.5703125" style="4" customWidth="1"/>
    <col min="12039" max="12039" width="8.5703125" style="4" customWidth="1"/>
    <col min="12040" max="12040" width="41.28515625" style="4" bestFit="1" customWidth="1"/>
    <col min="12041" max="12041" width="8.42578125" style="4" customWidth="1"/>
    <col min="12042" max="12042" width="24" style="4" bestFit="1" customWidth="1"/>
    <col min="12043" max="12043" width="12.140625" style="4" bestFit="1" customWidth="1"/>
    <col min="12044" max="12044" width="12.5703125" style="4" customWidth="1"/>
    <col min="12045" max="12045" width="13.28515625" style="4" bestFit="1" customWidth="1"/>
    <col min="12046" max="12046" width="5.7109375" style="4" customWidth="1"/>
    <col min="12047" max="12047" width="17.28515625" style="4" customWidth="1"/>
    <col min="12048" max="12048" width="12" style="4" bestFit="1" customWidth="1"/>
    <col min="12049" max="12049" width="10.5703125" style="4" customWidth="1"/>
    <col min="12050" max="12050" width="9.85546875" style="4" customWidth="1"/>
    <col min="12051" max="12051" width="10.85546875" style="4" customWidth="1"/>
    <col min="12052" max="12052" width="16" style="4" customWidth="1"/>
    <col min="12053" max="12053" width="10.28515625" style="4" customWidth="1"/>
    <col min="12054" max="12054" width="27.7109375" style="4" customWidth="1"/>
    <col min="12055" max="12055" width="31.140625" style="4" customWidth="1"/>
    <col min="12056" max="12056" width="16.7109375" style="4" customWidth="1"/>
    <col min="12057" max="12057" width="14.140625" style="4" customWidth="1"/>
    <col min="12058" max="12058" width="5.28515625" style="4" customWidth="1"/>
    <col min="12059" max="12281" width="11.42578125" style="4"/>
    <col min="12282" max="12283" width="4.42578125" style="4" customWidth="1"/>
    <col min="12284" max="12284" width="8.140625" style="4" customWidth="1"/>
    <col min="12285" max="12285" width="12.5703125" style="4" customWidth="1"/>
    <col min="12286" max="12286" width="11.5703125" style="4" customWidth="1"/>
    <col min="12287" max="12287" width="26.85546875" style="4" customWidth="1"/>
    <col min="12288" max="12288" width="26.7109375" style="4" customWidth="1"/>
    <col min="12289" max="12289" width="23.42578125" style="4" bestFit="1" customWidth="1"/>
    <col min="12290" max="12290" width="13.7109375" style="4" customWidth="1"/>
    <col min="12291" max="12291" width="18.140625" style="4" customWidth="1"/>
    <col min="12292" max="12292" width="11.5703125" style="4" customWidth="1"/>
    <col min="12293" max="12293" width="8" style="4" customWidth="1"/>
    <col min="12294" max="12294" width="9.5703125" style="4" customWidth="1"/>
    <col min="12295" max="12295" width="8.5703125" style="4" customWidth="1"/>
    <col min="12296" max="12296" width="41.28515625" style="4" bestFit="1" customWidth="1"/>
    <col min="12297" max="12297" width="8.42578125" style="4" customWidth="1"/>
    <col min="12298" max="12298" width="24" style="4" bestFit="1" customWidth="1"/>
    <col min="12299" max="12299" width="12.140625" style="4" bestFit="1" customWidth="1"/>
    <col min="12300" max="12300" width="12.5703125" style="4" customWidth="1"/>
    <col min="12301" max="12301" width="13.28515625" style="4" bestFit="1" customWidth="1"/>
    <col min="12302" max="12302" width="5.7109375" style="4" customWidth="1"/>
    <col min="12303" max="12303" width="17.28515625" style="4" customWidth="1"/>
    <col min="12304" max="12304" width="12" style="4" bestFit="1" customWidth="1"/>
    <col min="12305" max="12305" width="10.5703125" style="4" customWidth="1"/>
    <col min="12306" max="12306" width="9.85546875" style="4" customWidth="1"/>
    <col min="12307" max="12307" width="10.85546875" style="4" customWidth="1"/>
    <col min="12308" max="12308" width="16" style="4" customWidth="1"/>
    <col min="12309" max="12309" width="10.28515625" style="4" customWidth="1"/>
    <col min="12310" max="12310" width="27.7109375" style="4" customWidth="1"/>
    <col min="12311" max="12311" width="31.140625" style="4" customWidth="1"/>
    <col min="12312" max="12312" width="16.7109375" style="4" customWidth="1"/>
    <col min="12313" max="12313" width="14.140625" style="4" customWidth="1"/>
    <col min="12314" max="12314" width="5.28515625" style="4" customWidth="1"/>
    <col min="12315" max="12537" width="11.42578125" style="4"/>
    <col min="12538" max="12539" width="4.42578125" style="4" customWidth="1"/>
    <col min="12540" max="12540" width="8.140625" style="4" customWidth="1"/>
    <col min="12541" max="12541" width="12.5703125" style="4" customWidth="1"/>
    <col min="12542" max="12542" width="11.5703125" style="4" customWidth="1"/>
    <col min="12543" max="12543" width="26.85546875" style="4" customWidth="1"/>
    <col min="12544" max="12544" width="26.7109375" style="4" customWidth="1"/>
    <col min="12545" max="12545" width="23.42578125" style="4" bestFit="1" customWidth="1"/>
    <col min="12546" max="12546" width="13.7109375" style="4" customWidth="1"/>
    <col min="12547" max="12547" width="18.140625" style="4" customWidth="1"/>
    <col min="12548" max="12548" width="11.5703125" style="4" customWidth="1"/>
    <col min="12549" max="12549" width="8" style="4" customWidth="1"/>
    <col min="12550" max="12550" width="9.5703125" style="4" customWidth="1"/>
    <col min="12551" max="12551" width="8.5703125" style="4" customWidth="1"/>
    <col min="12552" max="12552" width="41.28515625" style="4" bestFit="1" customWidth="1"/>
    <col min="12553" max="12553" width="8.42578125" style="4" customWidth="1"/>
    <col min="12554" max="12554" width="24" style="4" bestFit="1" customWidth="1"/>
    <col min="12555" max="12555" width="12.140625" style="4" bestFit="1" customWidth="1"/>
    <col min="12556" max="12556" width="12.5703125" style="4" customWidth="1"/>
    <col min="12557" max="12557" width="13.28515625" style="4" bestFit="1" customWidth="1"/>
    <col min="12558" max="12558" width="5.7109375" style="4" customWidth="1"/>
    <col min="12559" max="12559" width="17.28515625" style="4" customWidth="1"/>
    <col min="12560" max="12560" width="12" style="4" bestFit="1" customWidth="1"/>
    <col min="12561" max="12561" width="10.5703125" style="4" customWidth="1"/>
    <col min="12562" max="12562" width="9.85546875" style="4" customWidth="1"/>
    <col min="12563" max="12563" width="10.85546875" style="4" customWidth="1"/>
    <col min="12564" max="12564" width="16" style="4" customWidth="1"/>
    <col min="12565" max="12565" width="10.28515625" style="4" customWidth="1"/>
    <col min="12566" max="12566" width="27.7109375" style="4" customWidth="1"/>
    <col min="12567" max="12567" width="31.140625" style="4" customWidth="1"/>
    <col min="12568" max="12568" width="16.7109375" style="4" customWidth="1"/>
    <col min="12569" max="12569" width="14.140625" style="4" customWidth="1"/>
    <col min="12570" max="12570" width="5.28515625" style="4" customWidth="1"/>
    <col min="12571" max="12793" width="11.42578125" style="4"/>
    <col min="12794" max="12795" width="4.42578125" style="4" customWidth="1"/>
    <col min="12796" max="12796" width="8.140625" style="4" customWidth="1"/>
    <col min="12797" max="12797" width="12.5703125" style="4" customWidth="1"/>
    <col min="12798" max="12798" width="11.5703125" style="4" customWidth="1"/>
    <col min="12799" max="12799" width="26.85546875" style="4" customWidth="1"/>
    <col min="12800" max="12800" width="26.7109375" style="4" customWidth="1"/>
    <col min="12801" max="12801" width="23.42578125" style="4" bestFit="1" customWidth="1"/>
    <col min="12802" max="12802" width="13.7109375" style="4" customWidth="1"/>
    <col min="12803" max="12803" width="18.140625" style="4" customWidth="1"/>
    <col min="12804" max="12804" width="11.5703125" style="4" customWidth="1"/>
    <col min="12805" max="12805" width="8" style="4" customWidth="1"/>
    <col min="12806" max="12806" width="9.5703125" style="4" customWidth="1"/>
    <col min="12807" max="12807" width="8.5703125" style="4" customWidth="1"/>
    <col min="12808" max="12808" width="41.28515625" style="4" bestFit="1" customWidth="1"/>
    <col min="12809" max="12809" width="8.42578125" style="4" customWidth="1"/>
    <col min="12810" max="12810" width="24" style="4" bestFit="1" customWidth="1"/>
    <col min="12811" max="12811" width="12.140625" style="4" bestFit="1" customWidth="1"/>
    <col min="12812" max="12812" width="12.5703125" style="4" customWidth="1"/>
    <col min="12813" max="12813" width="13.28515625" style="4" bestFit="1" customWidth="1"/>
    <col min="12814" max="12814" width="5.7109375" style="4" customWidth="1"/>
    <col min="12815" max="12815" width="17.28515625" style="4" customWidth="1"/>
    <col min="12816" max="12816" width="12" style="4" bestFit="1" customWidth="1"/>
    <col min="12817" max="12817" width="10.5703125" style="4" customWidth="1"/>
    <col min="12818" max="12818" width="9.85546875" style="4" customWidth="1"/>
    <col min="12819" max="12819" width="10.85546875" style="4" customWidth="1"/>
    <col min="12820" max="12820" width="16" style="4" customWidth="1"/>
    <col min="12821" max="12821" width="10.28515625" style="4" customWidth="1"/>
    <col min="12822" max="12822" width="27.7109375" style="4" customWidth="1"/>
    <col min="12823" max="12823" width="31.140625" style="4" customWidth="1"/>
    <col min="12824" max="12824" width="16.7109375" style="4" customWidth="1"/>
    <col min="12825" max="12825" width="14.140625" style="4" customWidth="1"/>
    <col min="12826" max="12826" width="5.28515625" style="4" customWidth="1"/>
    <col min="12827" max="13049" width="11.42578125" style="4"/>
    <col min="13050" max="13051" width="4.42578125" style="4" customWidth="1"/>
    <col min="13052" max="13052" width="8.140625" style="4" customWidth="1"/>
    <col min="13053" max="13053" width="12.5703125" style="4" customWidth="1"/>
    <col min="13054" max="13054" width="11.5703125" style="4" customWidth="1"/>
    <col min="13055" max="13055" width="26.85546875" style="4" customWidth="1"/>
    <col min="13056" max="13056" width="26.7109375" style="4" customWidth="1"/>
    <col min="13057" max="13057" width="23.42578125" style="4" bestFit="1" customWidth="1"/>
    <col min="13058" max="13058" width="13.7109375" style="4" customWidth="1"/>
    <col min="13059" max="13059" width="18.140625" style="4" customWidth="1"/>
    <col min="13060" max="13060" width="11.5703125" style="4" customWidth="1"/>
    <col min="13061" max="13061" width="8" style="4" customWidth="1"/>
    <col min="13062" max="13062" width="9.5703125" style="4" customWidth="1"/>
    <col min="13063" max="13063" width="8.5703125" style="4" customWidth="1"/>
    <col min="13064" max="13064" width="41.28515625" style="4" bestFit="1" customWidth="1"/>
    <col min="13065" max="13065" width="8.42578125" style="4" customWidth="1"/>
    <col min="13066" max="13066" width="24" style="4" bestFit="1" customWidth="1"/>
    <col min="13067" max="13067" width="12.140625" style="4" bestFit="1" customWidth="1"/>
    <col min="13068" max="13068" width="12.5703125" style="4" customWidth="1"/>
    <col min="13069" max="13069" width="13.28515625" style="4" bestFit="1" customWidth="1"/>
    <col min="13070" max="13070" width="5.7109375" style="4" customWidth="1"/>
    <col min="13071" max="13071" width="17.28515625" style="4" customWidth="1"/>
    <col min="13072" max="13072" width="12" style="4" bestFit="1" customWidth="1"/>
    <col min="13073" max="13073" width="10.5703125" style="4" customWidth="1"/>
    <col min="13074" max="13074" width="9.85546875" style="4" customWidth="1"/>
    <col min="13075" max="13075" width="10.85546875" style="4" customWidth="1"/>
    <col min="13076" max="13076" width="16" style="4" customWidth="1"/>
    <col min="13077" max="13077" width="10.28515625" style="4" customWidth="1"/>
    <col min="13078" max="13078" width="27.7109375" style="4" customWidth="1"/>
    <col min="13079" max="13079" width="31.140625" style="4" customWidth="1"/>
    <col min="13080" max="13080" width="16.7109375" style="4" customWidth="1"/>
    <col min="13081" max="13081" width="14.140625" style="4" customWidth="1"/>
    <col min="13082" max="13082" width="5.28515625" style="4" customWidth="1"/>
    <col min="13083" max="13305" width="11.42578125" style="4"/>
    <col min="13306" max="13307" width="4.42578125" style="4" customWidth="1"/>
    <col min="13308" max="13308" width="8.140625" style="4" customWidth="1"/>
    <col min="13309" max="13309" width="12.5703125" style="4" customWidth="1"/>
    <col min="13310" max="13310" width="11.5703125" style="4" customWidth="1"/>
    <col min="13311" max="13311" width="26.85546875" style="4" customWidth="1"/>
    <col min="13312" max="13312" width="26.7109375" style="4" customWidth="1"/>
    <col min="13313" max="13313" width="23.42578125" style="4" bestFit="1" customWidth="1"/>
    <col min="13314" max="13314" width="13.7109375" style="4" customWidth="1"/>
    <col min="13315" max="13315" width="18.140625" style="4" customWidth="1"/>
    <col min="13316" max="13316" width="11.5703125" style="4" customWidth="1"/>
    <col min="13317" max="13317" width="8" style="4" customWidth="1"/>
    <col min="13318" max="13318" width="9.5703125" style="4" customWidth="1"/>
    <col min="13319" max="13319" width="8.5703125" style="4" customWidth="1"/>
    <col min="13320" max="13320" width="41.28515625" style="4" bestFit="1" customWidth="1"/>
    <col min="13321" max="13321" width="8.42578125" style="4" customWidth="1"/>
    <col min="13322" max="13322" width="24" style="4" bestFit="1" customWidth="1"/>
    <col min="13323" max="13323" width="12.140625" style="4" bestFit="1" customWidth="1"/>
    <col min="13324" max="13324" width="12.5703125" style="4" customWidth="1"/>
    <col min="13325" max="13325" width="13.28515625" style="4" bestFit="1" customWidth="1"/>
    <col min="13326" max="13326" width="5.7109375" style="4" customWidth="1"/>
    <col min="13327" max="13327" width="17.28515625" style="4" customWidth="1"/>
    <col min="13328" max="13328" width="12" style="4" bestFit="1" customWidth="1"/>
    <col min="13329" max="13329" width="10.5703125" style="4" customWidth="1"/>
    <col min="13330" max="13330" width="9.85546875" style="4" customWidth="1"/>
    <col min="13331" max="13331" width="10.85546875" style="4" customWidth="1"/>
    <col min="13332" max="13332" width="16" style="4" customWidth="1"/>
    <col min="13333" max="13333" width="10.28515625" style="4" customWidth="1"/>
    <col min="13334" max="13334" width="27.7109375" style="4" customWidth="1"/>
    <col min="13335" max="13335" width="31.140625" style="4" customWidth="1"/>
    <col min="13336" max="13336" width="16.7109375" style="4" customWidth="1"/>
    <col min="13337" max="13337" width="14.140625" style="4" customWidth="1"/>
    <col min="13338" max="13338" width="5.28515625" style="4" customWidth="1"/>
    <col min="13339" max="13561" width="11.42578125" style="4"/>
    <col min="13562" max="13563" width="4.42578125" style="4" customWidth="1"/>
    <col min="13564" max="13564" width="8.140625" style="4" customWidth="1"/>
    <col min="13565" max="13565" width="12.5703125" style="4" customWidth="1"/>
    <col min="13566" max="13566" width="11.5703125" style="4" customWidth="1"/>
    <col min="13567" max="13567" width="26.85546875" style="4" customWidth="1"/>
    <col min="13568" max="13568" width="26.7109375" style="4" customWidth="1"/>
    <col min="13569" max="13569" width="23.42578125" style="4" bestFit="1" customWidth="1"/>
    <col min="13570" max="13570" width="13.7109375" style="4" customWidth="1"/>
    <col min="13571" max="13571" width="18.140625" style="4" customWidth="1"/>
    <col min="13572" max="13572" width="11.5703125" style="4" customWidth="1"/>
    <col min="13573" max="13573" width="8" style="4" customWidth="1"/>
    <col min="13574" max="13574" width="9.5703125" style="4" customWidth="1"/>
    <col min="13575" max="13575" width="8.5703125" style="4" customWidth="1"/>
    <col min="13576" max="13576" width="41.28515625" style="4" bestFit="1" customWidth="1"/>
    <col min="13577" max="13577" width="8.42578125" style="4" customWidth="1"/>
    <col min="13578" max="13578" width="24" style="4" bestFit="1" customWidth="1"/>
    <col min="13579" max="13579" width="12.140625" style="4" bestFit="1" customWidth="1"/>
    <col min="13580" max="13580" width="12.5703125" style="4" customWidth="1"/>
    <col min="13581" max="13581" width="13.28515625" style="4" bestFit="1" customWidth="1"/>
    <col min="13582" max="13582" width="5.7109375" style="4" customWidth="1"/>
    <col min="13583" max="13583" width="17.28515625" style="4" customWidth="1"/>
    <col min="13584" max="13584" width="12" style="4" bestFit="1" customWidth="1"/>
    <col min="13585" max="13585" width="10.5703125" style="4" customWidth="1"/>
    <col min="13586" max="13586" width="9.85546875" style="4" customWidth="1"/>
    <col min="13587" max="13587" width="10.85546875" style="4" customWidth="1"/>
    <col min="13588" max="13588" width="16" style="4" customWidth="1"/>
    <col min="13589" max="13589" width="10.28515625" style="4" customWidth="1"/>
    <col min="13590" max="13590" width="27.7109375" style="4" customWidth="1"/>
    <col min="13591" max="13591" width="31.140625" style="4" customWidth="1"/>
    <col min="13592" max="13592" width="16.7109375" style="4" customWidth="1"/>
    <col min="13593" max="13593" width="14.140625" style="4" customWidth="1"/>
    <col min="13594" max="13594" width="5.28515625" style="4" customWidth="1"/>
    <col min="13595" max="13817" width="11.42578125" style="4"/>
    <col min="13818" max="13819" width="4.42578125" style="4" customWidth="1"/>
    <col min="13820" max="13820" width="8.140625" style="4" customWidth="1"/>
    <col min="13821" max="13821" width="12.5703125" style="4" customWidth="1"/>
    <col min="13822" max="13822" width="11.5703125" style="4" customWidth="1"/>
    <col min="13823" max="13823" width="26.85546875" style="4" customWidth="1"/>
    <col min="13824" max="13824" width="26.7109375" style="4" customWidth="1"/>
    <col min="13825" max="13825" width="23.42578125" style="4" bestFit="1" customWidth="1"/>
    <col min="13826" max="13826" width="13.7109375" style="4" customWidth="1"/>
    <col min="13827" max="13827" width="18.140625" style="4" customWidth="1"/>
    <col min="13828" max="13828" width="11.5703125" style="4" customWidth="1"/>
    <col min="13829" max="13829" width="8" style="4" customWidth="1"/>
    <col min="13830" max="13830" width="9.5703125" style="4" customWidth="1"/>
    <col min="13831" max="13831" width="8.5703125" style="4" customWidth="1"/>
    <col min="13832" max="13832" width="41.28515625" style="4" bestFit="1" customWidth="1"/>
    <col min="13833" max="13833" width="8.42578125" style="4" customWidth="1"/>
    <col min="13834" max="13834" width="24" style="4" bestFit="1" customWidth="1"/>
    <col min="13835" max="13835" width="12.140625" style="4" bestFit="1" customWidth="1"/>
    <col min="13836" max="13836" width="12.5703125" style="4" customWidth="1"/>
    <col min="13837" max="13837" width="13.28515625" style="4" bestFit="1" customWidth="1"/>
    <col min="13838" max="13838" width="5.7109375" style="4" customWidth="1"/>
    <col min="13839" max="13839" width="17.28515625" style="4" customWidth="1"/>
    <col min="13840" max="13840" width="12" style="4" bestFit="1" customWidth="1"/>
    <col min="13841" max="13841" width="10.5703125" style="4" customWidth="1"/>
    <col min="13842" max="13842" width="9.85546875" style="4" customWidth="1"/>
    <col min="13843" max="13843" width="10.85546875" style="4" customWidth="1"/>
    <col min="13844" max="13844" width="16" style="4" customWidth="1"/>
    <col min="13845" max="13845" width="10.28515625" style="4" customWidth="1"/>
    <col min="13846" max="13846" width="27.7109375" style="4" customWidth="1"/>
    <col min="13847" max="13847" width="31.140625" style="4" customWidth="1"/>
    <col min="13848" max="13848" width="16.7109375" style="4" customWidth="1"/>
    <col min="13849" max="13849" width="14.140625" style="4" customWidth="1"/>
    <col min="13850" max="13850" width="5.28515625" style="4" customWidth="1"/>
    <col min="13851" max="14073" width="11.42578125" style="4"/>
    <col min="14074" max="14075" width="4.42578125" style="4" customWidth="1"/>
    <col min="14076" max="14076" width="8.140625" style="4" customWidth="1"/>
    <col min="14077" max="14077" width="12.5703125" style="4" customWidth="1"/>
    <col min="14078" max="14078" width="11.5703125" style="4" customWidth="1"/>
    <col min="14079" max="14079" width="26.85546875" style="4" customWidth="1"/>
    <col min="14080" max="14080" width="26.7109375" style="4" customWidth="1"/>
    <col min="14081" max="14081" width="23.42578125" style="4" bestFit="1" customWidth="1"/>
    <col min="14082" max="14082" width="13.7109375" style="4" customWidth="1"/>
    <col min="14083" max="14083" width="18.140625" style="4" customWidth="1"/>
    <col min="14084" max="14084" width="11.5703125" style="4" customWidth="1"/>
    <col min="14085" max="14085" width="8" style="4" customWidth="1"/>
    <col min="14086" max="14086" width="9.5703125" style="4" customWidth="1"/>
    <col min="14087" max="14087" width="8.5703125" style="4" customWidth="1"/>
    <col min="14088" max="14088" width="41.28515625" style="4" bestFit="1" customWidth="1"/>
    <col min="14089" max="14089" width="8.42578125" style="4" customWidth="1"/>
    <col min="14090" max="14090" width="24" style="4" bestFit="1" customWidth="1"/>
    <col min="14091" max="14091" width="12.140625" style="4" bestFit="1" customWidth="1"/>
    <col min="14092" max="14092" width="12.5703125" style="4" customWidth="1"/>
    <col min="14093" max="14093" width="13.28515625" style="4" bestFit="1" customWidth="1"/>
    <col min="14094" max="14094" width="5.7109375" style="4" customWidth="1"/>
    <col min="14095" max="14095" width="17.28515625" style="4" customWidth="1"/>
    <col min="14096" max="14096" width="12" style="4" bestFit="1" customWidth="1"/>
    <col min="14097" max="14097" width="10.5703125" style="4" customWidth="1"/>
    <col min="14098" max="14098" width="9.85546875" style="4" customWidth="1"/>
    <col min="14099" max="14099" width="10.85546875" style="4" customWidth="1"/>
    <col min="14100" max="14100" width="16" style="4" customWidth="1"/>
    <col min="14101" max="14101" width="10.28515625" style="4" customWidth="1"/>
    <col min="14102" max="14102" width="27.7109375" style="4" customWidth="1"/>
    <col min="14103" max="14103" width="31.140625" style="4" customWidth="1"/>
    <col min="14104" max="14104" width="16.7109375" style="4" customWidth="1"/>
    <col min="14105" max="14105" width="14.140625" style="4" customWidth="1"/>
    <col min="14106" max="14106" width="5.28515625" style="4" customWidth="1"/>
    <col min="14107" max="14329" width="11.42578125" style="4"/>
    <col min="14330" max="14331" width="4.42578125" style="4" customWidth="1"/>
    <col min="14332" max="14332" width="8.140625" style="4" customWidth="1"/>
    <col min="14333" max="14333" width="12.5703125" style="4" customWidth="1"/>
    <col min="14334" max="14334" width="11.5703125" style="4" customWidth="1"/>
    <col min="14335" max="14335" width="26.85546875" style="4" customWidth="1"/>
    <col min="14336" max="14336" width="26.7109375" style="4" customWidth="1"/>
    <col min="14337" max="14337" width="23.42578125" style="4" bestFit="1" customWidth="1"/>
    <col min="14338" max="14338" width="13.7109375" style="4" customWidth="1"/>
    <col min="14339" max="14339" width="18.140625" style="4" customWidth="1"/>
    <col min="14340" max="14340" width="11.5703125" style="4" customWidth="1"/>
    <col min="14341" max="14341" width="8" style="4" customWidth="1"/>
    <col min="14342" max="14342" width="9.5703125" style="4" customWidth="1"/>
    <col min="14343" max="14343" width="8.5703125" style="4" customWidth="1"/>
    <col min="14344" max="14344" width="41.28515625" style="4" bestFit="1" customWidth="1"/>
    <col min="14345" max="14345" width="8.42578125" style="4" customWidth="1"/>
    <col min="14346" max="14346" width="24" style="4" bestFit="1" customWidth="1"/>
    <col min="14347" max="14347" width="12.140625" style="4" bestFit="1" customWidth="1"/>
    <col min="14348" max="14348" width="12.5703125" style="4" customWidth="1"/>
    <col min="14349" max="14349" width="13.28515625" style="4" bestFit="1" customWidth="1"/>
    <col min="14350" max="14350" width="5.7109375" style="4" customWidth="1"/>
    <col min="14351" max="14351" width="17.28515625" style="4" customWidth="1"/>
    <col min="14352" max="14352" width="12" style="4" bestFit="1" customWidth="1"/>
    <col min="14353" max="14353" width="10.5703125" style="4" customWidth="1"/>
    <col min="14354" max="14354" width="9.85546875" style="4" customWidth="1"/>
    <col min="14355" max="14355" width="10.85546875" style="4" customWidth="1"/>
    <col min="14356" max="14356" width="16" style="4" customWidth="1"/>
    <col min="14357" max="14357" width="10.28515625" style="4" customWidth="1"/>
    <col min="14358" max="14358" width="27.7109375" style="4" customWidth="1"/>
    <col min="14359" max="14359" width="31.140625" style="4" customWidth="1"/>
    <col min="14360" max="14360" width="16.7109375" style="4" customWidth="1"/>
    <col min="14361" max="14361" width="14.140625" style="4" customWidth="1"/>
    <col min="14362" max="14362" width="5.28515625" style="4" customWidth="1"/>
    <col min="14363" max="14585" width="11.42578125" style="4"/>
    <col min="14586" max="14587" width="4.42578125" style="4" customWidth="1"/>
    <col min="14588" max="14588" width="8.140625" style="4" customWidth="1"/>
    <col min="14589" max="14589" width="12.5703125" style="4" customWidth="1"/>
    <col min="14590" max="14590" width="11.5703125" style="4" customWidth="1"/>
    <col min="14591" max="14591" width="26.85546875" style="4" customWidth="1"/>
    <col min="14592" max="14592" width="26.7109375" style="4" customWidth="1"/>
    <col min="14593" max="14593" width="23.42578125" style="4" bestFit="1" customWidth="1"/>
    <col min="14594" max="14594" width="13.7109375" style="4" customWidth="1"/>
    <col min="14595" max="14595" width="18.140625" style="4" customWidth="1"/>
    <col min="14596" max="14596" width="11.5703125" style="4" customWidth="1"/>
    <col min="14597" max="14597" width="8" style="4" customWidth="1"/>
    <col min="14598" max="14598" width="9.5703125" style="4" customWidth="1"/>
    <col min="14599" max="14599" width="8.5703125" style="4" customWidth="1"/>
    <col min="14600" max="14600" width="41.28515625" style="4" bestFit="1" customWidth="1"/>
    <col min="14601" max="14601" width="8.42578125" style="4" customWidth="1"/>
    <col min="14602" max="14602" width="24" style="4" bestFit="1" customWidth="1"/>
    <col min="14603" max="14603" width="12.140625" style="4" bestFit="1" customWidth="1"/>
    <col min="14604" max="14604" width="12.5703125" style="4" customWidth="1"/>
    <col min="14605" max="14605" width="13.28515625" style="4" bestFit="1" customWidth="1"/>
    <col min="14606" max="14606" width="5.7109375" style="4" customWidth="1"/>
    <col min="14607" max="14607" width="17.28515625" style="4" customWidth="1"/>
    <col min="14608" max="14608" width="12" style="4" bestFit="1" customWidth="1"/>
    <col min="14609" max="14609" width="10.5703125" style="4" customWidth="1"/>
    <col min="14610" max="14610" width="9.85546875" style="4" customWidth="1"/>
    <col min="14611" max="14611" width="10.85546875" style="4" customWidth="1"/>
    <col min="14612" max="14612" width="16" style="4" customWidth="1"/>
    <col min="14613" max="14613" width="10.28515625" style="4" customWidth="1"/>
    <col min="14614" max="14614" width="27.7109375" style="4" customWidth="1"/>
    <col min="14615" max="14615" width="31.140625" style="4" customWidth="1"/>
    <col min="14616" max="14616" width="16.7109375" style="4" customWidth="1"/>
    <col min="14617" max="14617" width="14.140625" style="4" customWidth="1"/>
    <col min="14618" max="14618" width="5.28515625" style="4" customWidth="1"/>
    <col min="14619" max="14841" width="11.42578125" style="4"/>
    <col min="14842" max="14843" width="4.42578125" style="4" customWidth="1"/>
    <col min="14844" max="14844" width="8.140625" style="4" customWidth="1"/>
    <col min="14845" max="14845" width="12.5703125" style="4" customWidth="1"/>
    <col min="14846" max="14846" width="11.5703125" style="4" customWidth="1"/>
    <col min="14847" max="14847" width="26.85546875" style="4" customWidth="1"/>
    <col min="14848" max="14848" width="26.7109375" style="4" customWidth="1"/>
    <col min="14849" max="14849" width="23.42578125" style="4" bestFit="1" customWidth="1"/>
    <col min="14850" max="14850" width="13.7109375" style="4" customWidth="1"/>
    <col min="14851" max="14851" width="18.140625" style="4" customWidth="1"/>
    <col min="14852" max="14852" width="11.5703125" style="4" customWidth="1"/>
    <col min="14853" max="14853" width="8" style="4" customWidth="1"/>
    <col min="14854" max="14854" width="9.5703125" style="4" customWidth="1"/>
    <col min="14855" max="14855" width="8.5703125" style="4" customWidth="1"/>
    <col min="14856" max="14856" width="41.28515625" style="4" bestFit="1" customWidth="1"/>
    <col min="14857" max="14857" width="8.42578125" style="4" customWidth="1"/>
    <col min="14858" max="14858" width="24" style="4" bestFit="1" customWidth="1"/>
    <col min="14859" max="14859" width="12.140625" style="4" bestFit="1" customWidth="1"/>
    <col min="14860" max="14860" width="12.5703125" style="4" customWidth="1"/>
    <col min="14861" max="14861" width="13.28515625" style="4" bestFit="1" customWidth="1"/>
    <col min="14862" max="14862" width="5.7109375" style="4" customWidth="1"/>
    <col min="14863" max="14863" width="17.28515625" style="4" customWidth="1"/>
    <col min="14864" max="14864" width="12" style="4" bestFit="1" customWidth="1"/>
    <col min="14865" max="14865" width="10.5703125" style="4" customWidth="1"/>
    <col min="14866" max="14866" width="9.85546875" style="4" customWidth="1"/>
    <col min="14867" max="14867" width="10.85546875" style="4" customWidth="1"/>
    <col min="14868" max="14868" width="16" style="4" customWidth="1"/>
    <col min="14869" max="14869" width="10.28515625" style="4" customWidth="1"/>
    <col min="14870" max="14870" width="27.7109375" style="4" customWidth="1"/>
    <col min="14871" max="14871" width="31.140625" style="4" customWidth="1"/>
    <col min="14872" max="14872" width="16.7109375" style="4" customWidth="1"/>
    <col min="14873" max="14873" width="14.140625" style="4" customWidth="1"/>
    <col min="14874" max="14874" width="5.28515625" style="4" customWidth="1"/>
    <col min="14875" max="15097" width="11.42578125" style="4"/>
    <col min="15098" max="15099" width="4.42578125" style="4" customWidth="1"/>
    <col min="15100" max="15100" width="8.140625" style="4" customWidth="1"/>
    <col min="15101" max="15101" width="12.5703125" style="4" customWidth="1"/>
    <col min="15102" max="15102" width="11.5703125" style="4" customWidth="1"/>
    <col min="15103" max="15103" width="26.85546875" style="4" customWidth="1"/>
    <col min="15104" max="15104" width="26.7109375" style="4" customWidth="1"/>
    <col min="15105" max="15105" width="23.42578125" style="4" bestFit="1" customWidth="1"/>
    <col min="15106" max="15106" width="13.7109375" style="4" customWidth="1"/>
    <col min="15107" max="15107" width="18.140625" style="4" customWidth="1"/>
    <col min="15108" max="15108" width="11.5703125" style="4" customWidth="1"/>
    <col min="15109" max="15109" width="8" style="4" customWidth="1"/>
    <col min="15110" max="15110" width="9.5703125" style="4" customWidth="1"/>
    <col min="15111" max="15111" width="8.5703125" style="4" customWidth="1"/>
    <col min="15112" max="15112" width="41.28515625" style="4" bestFit="1" customWidth="1"/>
    <col min="15113" max="15113" width="8.42578125" style="4" customWidth="1"/>
    <col min="15114" max="15114" width="24" style="4" bestFit="1" customWidth="1"/>
    <col min="15115" max="15115" width="12.140625" style="4" bestFit="1" customWidth="1"/>
    <col min="15116" max="15116" width="12.5703125" style="4" customWidth="1"/>
    <col min="15117" max="15117" width="13.28515625" style="4" bestFit="1" customWidth="1"/>
    <col min="15118" max="15118" width="5.7109375" style="4" customWidth="1"/>
    <col min="15119" max="15119" width="17.28515625" style="4" customWidth="1"/>
    <col min="15120" max="15120" width="12" style="4" bestFit="1" customWidth="1"/>
    <col min="15121" max="15121" width="10.5703125" style="4" customWidth="1"/>
    <col min="15122" max="15122" width="9.85546875" style="4" customWidth="1"/>
    <col min="15123" max="15123" width="10.85546875" style="4" customWidth="1"/>
    <col min="15124" max="15124" width="16" style="4" customWidth="1"/>
    <col min="15125" max="15125" width="10.28515625" style="4" customWidth="1"/>
    <col min="15126" max="15126" width="27.7109375" style="4" customWidth="1"/>
    <col min="15127" max="15127" width="31.140625" style="4" customWidth="1"/>
    <col min="15128" max="15128" width="16.7109375" style="4" customWidth="1"/>
    <col min="15129" max="15129" width="14.140625" style="4" customWidth="1"/>
    <col min="15130" max="15130" width="5.28515625" style="4" customWidth="1"/>
    <col min="15131" max="15353" width="11.42578125" style="4"/>
    <col min="15354" max="15355" width="4.42578125" style="4" customWidth="1"/>
    <col min="15356" max="15356" width="8.140625" style="4" customWidth="1"/>
    <col min="15357" max="15357" width="12.5703125" style="4" customWidth="1"/>
    <col min="15358" max="15358" width="11.5703125" style="4" customWidth="1"/>
    <col min="15359" max="15359" width="26.85546875" style="4" customWidth="1"/>
    <col min="15360" max="15360" width="26.7109375" style="4" customWidth="1"/>
    <col min="15361" max="15361" width="23.42578125" style="4" bestFit="1" customWidth="1"/>
    <col min="15362" max="15362" width="13.7109375" style="4" customWidth="1"/>
    <col min="15363" max="15363" width="18.140625" style="4" customWidth="1"/>
    <col min="15364" max="15364" width="11.5703125" style="4" customWidth="1"/>
    <col min="15365" max="15365" width="8" style="4" customWidth="1"/>
    <col min="15366" max="15366" width="9.5703125" style="4" customWidth="1"/>
    <col min="15367" max="15367" width="8.5703125" style="4" customWidth="1"/>
    <col min="15368" max="15368" width="41.28515625" style="4" bestFit="1" customWidth="1"/>
    <col min="15369" max="15369" width="8.42578125" style="4" customWidth="1"/>
    <col min="15370" max="15370" width="24" style="4" bestFit="1" customWidth="1"/>
    <col min="15371" max="15371" width="12.140625" style="4" bestFit="1" customWidth="1"/>
    <col min="15372" max="15372" width="12.5703125" style="4" customWidth="1"/>
    <col min="15373" max="15373" width="13.28515625" style="4" bestFit="1" customWidth="1"/>
    <col min="15374" max="15374" width="5.7109375" style="4" customWidth="1"/>
    <col min="15375" max="15375" width="17.28515625" style="4" customWidth="1"/>
    <col min="15376" max="15376" width="12" style="4" bestFit="1" customWidth="1"/>
    <col min="15377" max="15377" width="10.5703125" style="4" customWidth="1"/>
    <col min="15378" max="15378" width="9.85546875" style="4" customWidth="1"/>
    <col min="15379" max="15379" width="10.85546875" style="4" customWidth="1"/>
    <col min="15380" max="15380" width="16" style="4" customWidth="1"/>
    <col min="15381" max="15381" width="10.28515625" style="4" customWidth="1"/>
    <col min="15382" max="15382" width="27.7109375" style="4" customWidth="1"/>
    <col min="15383" max="15383" width="31.140625" style="4" customWidth="1"/>
    <col min="15384" max="15384" width="16.7109375" style="4" customWidth="1"/>
    <col min="15385" max="15385" width="14.140625" style="4" customWidth="1"/>
    <col min="15386" max="15386" width="5.28515625" style="4" customWidth="1"/>
    <col min="15387" max="15609" width="11.42578125" style="4"/>
    <col min="15610" max="15611" width="4.42578125" style="4" customWidth="1"/>
    <col min="15612" max="15612" width="8.140625" style="4" customWidth="1"/>
    <col min="15613" max="15613" width="12.5703125" style="4" customWidth="1"/>
    <col min="15614" max="15614" width="11.5703125" style="4" customWidth="1"/>
    <col min="15615" max="15615" width="26.85546875" style="4" customWidth="1"/>
    <col min="15616" max="15616" width="26.7109375" style="4" customWidth="1"/>
    <col min="15617" max="15617" width="23.42578125" style="4" bestFit="1" customWidth="1"/>
    <col min="15618" max="15618" width="13.7109375" style="4" customWidth="1"/>
    <col min="15619" max="15619" width="18.140625" style="4" customWidth="1"/>
    <col min="15620" max="15620" width="11.5703125" style="4" customWidth="1"/>
    <col min="15621" max="15621" width="8" style="4" customWidth="1"/>
    <col min="15622" max="15622" width="9.5703125" style="4" customWidth="1"/>
    <col min="15623" max="15623" width="8.5703125" style="4" customWidth="1"/>
    <col min="15624" max="15624" width="41.28515625" style="4" bestFit="1" customWidth="1"/>
    <col min="15625" max="15625" width="8.42578125" style="4" customWidth="1"/>
    <col min="15626" max="15626" width="24" style="4" bestFit="1" customWidth="1"/>
    <col min="15627" max="15627" width="12.140625" style="4" bestFit="1" customWidth="1"/>
    <col min="15628" max="15628" width="12.5703125" style="4" customWidth="1"/>
    <col min="15629" max="15629" width="13.28515625" style="4" bestFit="1" customWidth="1"/>
    <col min="15630" max="15630" width="5.7109375" style="4" customWidth="1"/>
    <col min="15631" max="15631" width="17.28515625" style="4" customWidth="1"/>
    <col min="15632" max="15632" width="12" style="4" bestFit="1" customWidth="1"/>
    <col min="15633" max="15633" width="10.5703125" style="4" customWidth="1"/>
    <col min="15634" max="15634" width="9.85546875" style="4" customWidth="1"/>
    <col min="15635" max="15635" width="10.85546875" style="4" customWidth="1"/>
    <col min="15636" max="15636" width="16" style="4" customWidth="1"/>
    <col min="15637" max="15637" width="10.28515625" style="4" customWidth="1"/>
    <col min="15638" max="15638" width="27.7109375" style="4" customWidth="1"/>
    <col min="15639" max="15639" width="31.140625" style="4" customWidth="1"/>
    <col min="15640" max="15640" width="16.7109375" style="4" customWidth="1"/>
    <col min="15641" max="15641" width="14.140625" style="4" customWidth="1"/>
    <col min="15642" max="15642" width="5.28515625" style="4" customWidth="1"/>
    <col min="15643" max="15865" width="11.42578125" style="4"/>
    <col min="15866" max="15867" width="4.42578125" style="4" customWidth="1"/>
    <col min="15868" max="15868" width="8.140625" style="4" customWidth="1"/>
    <col min="15869" max="15869" width="12.5703125" style="4" customWidth="1"/>
    <col min="15870" max="15870" width="11.5703125" style="4" customWidth="1"/>
    <col min="15871" max="15871" width="26.85546875" style="4" customWidth="1"/>
    <col min="15872" max="15872" width="26.7109375" style="4" customWidth="1"/>
    <col min="15873" max="15873" width="23.42578125" style="4" bestFit="1" customWidth="1"/>
    <col min="15874" max="15874" width="13.7109375" style="4" customWidth="1"/>
    <col min="15875" max="15875" width="18.140625" style="4" customWidth="1"/>
    <col min="15876" max="15876" width="11.5703125" style="4" customWidth="1"/>
    <col min="15877" max="15877" width="8" style="4" customWidth="1"/>
    <col min="15878" max="15878" width="9.5703125" style="4" customWidth="1"/>
    <col min="15879" max="15879" width="8.5703125" style="4" customWidth="1"/>
    <col min="15880" max="15880" width="41.28515625" style="4" bestFit="1" customWidth="1"/>
    <col min="15881" max="15881" width="8.42578125" style="4" customWidth="1"/>
    <col min="15882" max="15882" width="24" style="4" bestFit="1" customWidth="1"/>
    <col min="15883" max="15883" width="12.140625" style="4" bestFit="1" customWidth="1"/>
    <col min="15884" max="15884" width="12.5703125" style="4" customWidth="1"/>
    <col min="15885" max="15885" width="13.28515625" style="4" bestFit="1" customWidth="1"/>
    <col min="15886" max="15886" width="5.7109375" style="4" customWidth="1"/>
    <col min="15887" max="15887" width="17.28515625" style="4" customWidth="1"/>
    <col min="15888" max="15888" width="12" style="4" bestFit="1" customWidth="1"/>
    <col min="15889" max="15889" width="10.5703125" style="4" customWidth="1"/>
    <col min="15890" max="15890" width="9.85546875" style="4" customWidth="1"/>
    <col min="15891" max="15891" width="10.85546875" style="4" customWidth="1"/>
    <col min="15892" max="15892" width="16" style="4" customWidth="1"/>
    <col min="15893" max="15893" width="10.28515625" style="4" customWidth="1"/>
    <col min="15894" max="15894" width="27.7109375" style="4" customWidth="1"/>
    <col min="15895" max="15895" width="31.140625" style="4" customWidth="1"/>
    <col min="15896" max="15896" width="16.7109375" style="4" customWidth="1"/>
    <col min="15897" max="15897" width="14.140625" style="4" customWidth="1"/>
    <col min="15898" max="15898" width="5.28515625" style="4" customWidth="1"/>
    <col min="15899" max="16121" width="11.42578125" style="4"/>
    <col min="16122" max="16123" width="4.42578125" style="4" customWidth="1"/>
    <col min="16124" max="16124" width="8.140625" style="4" customWidth="1"/>
    <col min="16125" max="16125" width="12.5703125" style="4" customWidth="1"/>
    <col min="16126" max="16126" width="11.5703125" style="4" customWidth="1"/>
    <col min="16127" max="16127" width="26.85546875" style="4" customWidth="1"/>
    <col min="16128" max="16128" width="26.7109375" style="4" customWidth="1"/>
    <col min="16129" max="16129" width="23.42578125" style="4" bestFit="1" customWidth="1"/>
    <col min="16130" max="16130" width="13.7109375" style="4" customWidth="1"/>
    <col min="16131" max="16131" width="18.140625" style="4" customWidth="1"/>
    <col min="16132" max="16132" width="11.5703125" style="4" customWidth="1"/>
    <col min="16133" max="16133" width="8" style="4" customWidth="1"/>
    <col min="16134" max="16134" width="9.5703125" style="4" customWidth="1"/>
    <col min="16135" max="16135" width="8.5703125" style="4" customWidth="1"/>
    <col min="16136" max="16136" width="41.28515625" style="4" bestFit="1" customWidth="1"/>
    <col min="16137" max="16137" width="8.42578125" style="4" customWidth="1"/>
    <col min="16138" max="16138" width="24" style="4" bestFit="1" customWidth="1"/>
    <col min="16139" max="16139" width="12.140625" style="4" bestFit="1" customWidth="1"/>
    <col min="16140" max="16140" width="12.5703125" style="4" customWidth="1"/>
    <col min="16141" max="16141" width="13.28515625" style="4" bestFit="1" customWidth="1"/>
    <col min="16142" max="16142" width="5.7109375" style="4" customWidth="1"/>
    <col min="16143" max="16143" width="17.28515625" style="4" customWidth="1"/>
    <col min="16144" max="16144" width="12" style="4" bestFit="1" customWidth="1"/>
    <col min="16145" max="16145" width="10.5703125" style="4" customWidth="1"/>
    <col min="16146" max="16146" width="9.85546875" style="4" customWidth="1"/>
    <col min="16147" max="16147" width="10.85546875" style="4" customWidth="1"/>
    <col min="16148" max="16148" width="16" style="4" customWidth="1"/>
    <col min="16149" max="16149" width="10.28515625" style="4" customWidth="1"/>
    <col min="16150" max="16150" width="27.7109375" style="4" customWidth="1"/>
    <col min="16151" max="16151" width="31.140625" style="4" customWidth="1"/>
    <col min="16152" max="16152" width="16.7109375" style="4" customWidth="1"/>
    <col min="16153" max="16153" width="14.140625" style="4" customWidth="1"/>
    <col min="16154" max="16154" width="5.28515625" style="4" customWidth="1"/>
    <col min="16155" max="16384" width="11.42578125" style="4"/>
  </cols>
  <sheetData>
    <row r="1" spans="2:25" s="58" customFormat="1" ht="15" x14ac:dyDescent="0.25">
      <c r="C1" s="59"/>
      <c r="D1" s="60"/>
      <c r="E1" s="60"/>
      <c r="F1" s="60"/>
      <c r="G1" s="60"/>
      <c r="H1" s="60"/>
      <c r="I1" s="60"/>
      <c r="J1" s="60"/>
      <c r="K1" s="60"/>
      <c r="L1" s="61"/>
      <c r="M1" s="62"/>
      <c r="N1" s="63"/>
      <c r="O1" s="64"/>
      <c r="P1" s="65"/>
      <c r="Q1" s="65"/>
      <c r="R1" s="65"/>
      <c r="S1" s="66"/>
      <c r="T1" s="67"/>
      <c r="U1" s="68"/>
      <c r="V1" s="65"/>
      <c r="W1" s="63"/>
    </row>
    <row r="2" spans="2:25" s="58" customFormat="1" ht="12.75" customHeight="1" x14ac:dyDescent="0.25">
      <c r="C2" s="59"/>
      <c r="D2" s="69"/>
      <c r="E2" s="69"/>
      <c r="F2" s="69"/>
      <c r="G2" s="69"/>
      <c r="H2" s="69"/>
      <c r="I2" s="70"/>
      <c r="J2" s="71"/>
      <c r="K2" s="80" t="s">
        <v>1500</v>
      </c>
      <c r="L2" s="72"/>
      <c r="N2" s="73"/>
      <c r="O2" s="74"/>
      <c r="P2" s="107" t="s">
        <v>1501</v>
      </c>
      <c r="Q2" s="107"/>
      <c r="R2" s="107"/>
      <c r="S2" s="108" t="s">
        <v>1520</v>
      </c>
      <c r="T2" s="109"/>
      <c r="U2" s="108"/>
      <c r="V2" s="65"/>
      <c r="W2" s="63"/>
    </row>
    <row r="3" spans="2:25" s="58" customFormat="1" ht="12.75" customHeight="1" x14ac:dyDescent="0.25">
      <c r="C3" s="59"/>
      <c r="D3" s="69"/>
      <c r="E3" s="69"/>
      <c r="F3" s="69"/>
      <c r="G3" s="69"/>
      <c r="H3" s="69"/>
      <c r="I3" s="70"/>
      <c r="J3" s="71"/>
      <c r="K3" s="80" t="s">
        <v>1502</v>
      </c>
      <c r="L3" s="75"/>
      <c r="N3" s="73"/>
      <c r="O3" s="74"/>
      <c r="P3" s="76"/>
      <c r="Q3" s="76"/>
      <c r="R3" s="76"/>
      <c r="S3" s="77"/>
      <c r="T3" s="78"/>
      <c r="U3" s="77"/>
      <c r="V3" s="65"/>
      <c r="W3" s="63"/>
    </row>
    <row r="4" spans="2:25" s="58" customFormat="1" ht="12.75" customHeight="1" x14ac:dyDescent="0.25">
      <c r="C4" s="59"/>
      <c r="D4" s="69"/>
      <c r="E4" s="69"/>
      <c r="F4" s="69"/>
      <c r="G4" s="69"/>
      <c r="H4" s="69"/>
      <c r="I4" s="70"/>
      <c r="J4" s="71"/>
      <c r="K4" s="80" t="s">
        <v>1503</v>
      </c>
      <c r="L4" s="75"/>
      <c r="N4" s="73"/>
      <c r="O4" s="74"/>
      <c r="P4" s="76"/>
      <c r="Q4" s="76"/>
      <c r="R4" s="76"/>
      <c r="S4" s="77"/>
      <c r="T4" s="78"/>
      <c r="U4" s="77"/>
      <c r="V4" s="65"/>
      <c r="W4" s="63"/>
    </row>
    <row r="5" spans="2:25" s="58" customFormat="1" ht="15" x14ac:dyDescent="0.25">
      <c r="C5" s="59"/>
      <c r="D5" s="79"/>
      <c r="E5" s="79"/>
      <c r="F5" s="79"/>
      <c r="G5" s="79"/>
      <c r="H5" s="88" t="s">
        <v>1508</v>
      </c>
      <c r="I5" s="89"/>
      <c r="J5" s="80" t="s">
        <v>1504</v>
      </c>
      <c r="K5" s="80" t="s">
        <v>1505</v>
      </c>
      <c r="L5" s="75"/>
      <c r="N5" s="81"/>
      <c r="O5" s="74"/>
      <c r="P5" s="76"/>
      <c r="Q5" s="76"/>
      <c r="R5" s="76"/>
      <c r="S5" s="77"/>
      <c r="T5" s="78"/>
      <c r="U5" s="77"/>
      <c r="V5" s="65"/>
      <c r="W5" s="63"/>
    </row>
    <row r="6" spans="2:25" s="58" customFormat="1" ht="15" x14ac:dyDescent="0.25">
      <c r="C6" s="59"/>
      <c r="D6" s="60"/>
      <c r="E6" s="79"/>
      <c r="F6" s="79"/>
      <c r="G6" s="79"/>
      <c r="H6" s="88" t="s">
        <v>1509</v>
      </c>
      <c r="I6" s="90"/>
      <c r="J6" s="82"/>
      <c r="K6" s="82" t="s">
        <v>1506</v>
      </c>
      <c r="L6" s="75"/>
      <c r="N6" s="81"/>
      <c r="O6" s="83"/>
      <c r="P6" s="76"/>
      <c r="Q6" s="76"/>
      <c r="R6" s="76"/>
      <c r="S6" s="77"/>
      <c r="T6" s="78"/>
      <c r="U6" s="77"/>
      <c r="V6" s="65"/>
      <c r="W6" s="63"/>
    </row>
    <row r="7" spans="2:25" s="58" customFormat="1" ht="15" x14ac:dyDescent="0.25">
      <c r="C7" s="84"/>
      <c r="D7" s="60"/>
      <c r="E7" s="85"/>
      <c r="F7" s="85"/>
      <c r="G7" s="85"/>
      <c r="H7" s="85"/>
      <c r="I7" s="91"/>
      <c r="J7" s="71"/>
      <c r="K7" s="80" t="s">
        <v>1507</v>
      </c>
      <c r="L7" s="86"/>
      <c r="N7" s="106"/>
      <c r="O7" s="106"/>
      <c r="P7" s="83"/>
      <c r="Q7" s="83"/>
      <c r="R7" s="87"/>
      <c r="S7" s="77"/>
      <c r="T7" s="78"/>
      <c r="U7" s="77"/>
      <c r="V7" s="65"/>
      <c r="W7" s="63"/>
    </row>
    <row r="8" spans="2:25" ht="24.75" customHeight="1" thickBot="1" x14ac:dyDescent="0.3">
      <c r="B8" s="1"/>
      <c r="C8" s="1"/>
      <c r="D8" s="2"/>
      <c r="E8" s="2"/>
      <c r="F8" s="1"/>
      <c r="G8" s="1"/>
      <c r="H8" s="1"/>
      <c r="I8" s="1"/>
      <c r="J8" s="1"/>
      <c r="K8" s="3"/>
      <c r="U8" s="53"/>
      <c r="V8" s="53"/>
    </row>
    <row r="9" spans="2:25" ht="27.75" thickTop="1" thickBot="1" x14ac:dyDescent="0.25">
      <c r="B9" s="111" t="s">
        <v>0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3"/>
    </row>
    <row r="10" spans="2:25" ht="9" customHeight="1" thickTop="1" thickBot="1" x14ac:dyDescent="0.25">
      <c r="B10" s="5"/>
      <c r="C10" s="5"/>
      <c r="D10" s="6"/>
      <c r="E10" s="5"/>
      <c r="F10" s="5"/>
      <c r="G10" s="5"/>
      <c r="H10" s="5"/>
      <c r="I10" s="7"/>
      <c r="J10" s="8"/>
      <c r="K10" s="9"/>
      <c r="L10" s="8"/>
      <c r="M10" s="8"/>
      <c r="N10" s="8"/>
      <c r="O10" s="8"/>
      <c r="P10" s="8"/>
      <c r="Q10" s="8"/>
      <c r="R10" s="8"/>
      <c r="S10" s="8"/>
      <c r="T10" s="8"/>
    </row>
    <row r="11" spans="2:25" s="10" customFormat="1" ht="25.5" customHeight="1" thickBot="1" x14ac:dyDescent="0.25">
      <c r="B11" s="15">
        <v>5</v>
      </c>
      <c r="C11" s="114">
        <v>6</v>
      </c>
      <c r="D11" s="114"/>
      <c r="E11" s="16">
        <v>7</v>
      </c>
      <c r="F11" s="16">
        <v>8</v>
      </c>
      <c r="G11" s="16">
        <v>9</v>
      </c>
      <c r="H11" s="16">
        <v>10</v>
      </c>
      <c r="I11" s="16">
        <v>11</v>
      </c>
      <c r="J11" s="16">
        <v>12</v>
      </c>
      <c r="K11" s="16">
        <v>13</v>
      </c>
      <c r="L11" s="115">
        <v>14</v>
      </c>
      <c r="M11" s="115"/>
      <c r="N11" s="115"/>
      <c r="O11" s="115"/>
      <c r="P11" s="115">
        <v>15</v>
      </c>
      <c r="Q11" s="115"/>
      <c r="R11" s="115"/>
      <c r="S11" s="17">
        <v>16</v>
      </c>
      <c r="T11" s="17">
        <v>17</v>
      </c>
      <c r="U11" s="102">
        <v>18</v>
      </c>
      <c r="V11" s="102"/>
      <c r="W11" s="102"/>
      <c r="X11" s="102"/>
      <c r="Y11" s="18">
        <v>19</v>
      </c>
    </row>
    <row r="12" spans="2:25" s="11" customFormat="1" ht="20.100000000000001" customHeight="1" x14ac:dyDescent="0.2">
      <c r="B12" s="116" t="s">
        <v>1</v>
      </c>
      <c r="C12" s="98" t="s">
        <v>1485</v>
      </c>
      <c r="D12" s="98" t="s">
        <v>1486</v>
      </c>
      <c r="E12" s="98" t="s">
        <v>2</v>
      </c>
      <c r="F12" s="98" t="s">
        <v>3</v>
      </c>
      <c r="G12" s="98" t="s">
        <v>4</v>
      </c>
      <c r="H12" s="103" t="s">
        <v>5</v>
      </c>
      <c r="I12" s="98" t="s">
        <v>6</v>
      </c>
      <c r="J12" s="103" t="s">
        <v>7</v>
      </c>
      <c r="K12" s="98" t="s">
        <v>8</v>
      </c>
      <c r="L12" s="103" t="s">
        <v>9</v>
      </c>
      <c r="M12" s="103"/>
      <c r="N12" s="103"/>
      <c r="O12" s="103"/>
      <c r="P12" s="103" t="s">
        <v>10</v>
      </c>
      <c r="Q12" s="103"/>
      <c r="R12" s="103"/>
      <c r="S12" s="103" t="s">
        <v>1487</v>
      </c>
      <c r="T12" s="103" t="s">
        <v>11</v>
      </c>
      <c r="U12" s="110" t="s">
        <v>13</v>
      </c>
      <c r="V12" s="110"/>
      <c r="W12" s="110"/>
      <c r="X12" s="110"/>
      <c r="Y12" s="100" t="s">
        <v>1490</v>
      </c>
    </row>
    <row r="13" spans="2:25" s="11" customFormat="1" ht="39.75" customHeight="1" thickBot="1" x14ac:dyDescent="0.25">
      <c r="B13" s="117"/>
      <c r="C13" s="99"/>
      <c r="D13" s="99"/>
      <c r="E13" s="99"/>
      <c r="F13" s="99"/>
      <c r="G13" s="99"/>
      <c r="H13" s="104"/>
      <c r="I13" s="99"/>
      <c r="J13" s="104"/>
      <c r="K13" s="99"/>
      <c r="L13" s="19" t="s">
        <v>14</v>
      </c>
      <c r="M13" s="19" t="s">
        <v>15</v>
      </c>
      <c r="N13" s="19" t="s">
        <v>16</v>
      </c>
      <c r="O13" s="19" t="s">
        <v>17</v>
      </c>
      <c r="P13" s="20" t="s">
        <v>18</v>
      </c>
      <c r="Q13" s="20" t="s">
        <v>14</v>
      </c>
      <c r="R13" s="20" t="s">
        <v>19</v>
      </c>
      <c r="S13" s="104"/>
      <c r="T13" s="104"/>
      <c r="U13" s="21" t="s">
        <v>12</v>
      </c>
      <c r="V13" s="21" t="s">
        <v>1488</v>
      </c>
      <c r="W13" s="21" t="s">
        <v>1489</v>
      </c>
      <c r="X13" s="21" t="s">
        <v>20</v>
      </c>
      <c r="Y13" s="101"/>
    </row>
    <row r="14" spans="2:25" s="12" customFormat="1" ht="17.25" customHeight="1" x14ac:dyDescent="0.2">
      <c r="B14" s="22">
        <v>1</v>
      </c>
      <c r="C14" s="23">
        <v>1241</v>
      </c>
      <c r="D14" s="23" t="s">
        <v>21</v>
      </c>
      <c r="E14" s="23" t="s">
        <v>22</v>
      </c>
      <c r="F14" s="23" t="s">
        <v>23</v>
      </c>
      <c r="G14" s="24" t="s">
        <v>24</v>
      </c>
      <c r="H14" s="24" t="s">
        <v>25</v>
      </c>
      <c r="I14" s="24" t="s">
        <v>26</v>
      </c>
      <c r="J14" s="24" t="s">
        <v>27</v>
      </c>
      <c r="K14" s="23" t="s">
        <v>28</v>
      </c>
      <c r="L14" s="23" t="s">
        <v>29</v>
      </c>
      <c r="M14" s="25">
        <v>43076</v>
      </c>
      <c r="N14" s="24" t="s">
        <v>30</v>
      </c>
      <c r="O14" s="26">
        <v>4399.99</v>
      </c>
      <c r="P14" s="27">
        <v>0</v>
      </c>
      <c r="Q14" s="27">
        <v>7</v>
      </c>
      <c r="R14" s="28">
        <v>43100</v>
      </c>
      <c r="S14" s="28">
        <v>43100</v>
      </c>
      <c r="T14" s="27" t="s">
        <v>31</v>
      </c>
      <c r="U14" s="29" t="s">
        <v>1497</v>
      </c>
      <c r="V14" s="46">
        <v>0.2</v>
      </c>
      <c r="W14" s="29">
        <f>(O14*V14)/12</f>
        <v>73.333166666666671</v>
      </c>
      <c r="X14" s="29">
        <f>W14*6</f>
        <v>439.99900000000002</v>
      </c>
      <c r="Y14" s="30"/>
    </row>
    <row r="15" spans="2:25" s="12" customFormat="1" ht="17.25" customHeight="1" x14ac:dyDescent="0.2">
      <c r="B15" s="31">
        <v>2</v>
      </c>
      <c r="C15" s="32">
        <v>1241</v>
      </c>
      <c r="D15" s="32" t="s">
        <v>21</v>
      </c>
      <c r="E15" s="32" t="s">
        <v>22</v>
      </c>
      <c r="F15" s="32" t="s">
        <v>32</v>
      </c>
      <c r="G15" s="33" t="s">
        <v>24</v>
      </c>
      <c r="H15" s="33" t="s">
        <v>33</v>
      </c>
      <c r="I15" s="33" t="s">
        <v>34</v>
      </c>
      <c r="J15" s="33" t="s">
        <v>95</v>
      </c>
      <c r="K15" s="32" t="s">
        <v>97</v>
      </c>
      <c r="L15" s="32" t="s">
        <v>96</v>
      </c>
      <c r="M15" s="34">
        <v>43314</v>
      </c>
      <c r="N15" s="33" t="s">
        <v>96</v>
      </c>
      <c r="O15" s="35">
        <v>0</v>
      </c>
      <c r="P15" s="36">
        <v>0</v>
      </c>
      <c r="Q15" s="36" t="s">
        <v>1491</v>
      </c>
      <c r="R15" s="37" t="s">
        <v>1494</v>
      </c>
      <c r="S15" s="37" t="s">
        <v>1494</v>
      </c>
      <c r="T15" s="36" t="s">
        <v>31</v>
      </c>
      <c r="U15" s="29" t="s">
        <v>1497</v>
      </c>
      <c r="V15" s="46">
        <v>0.2</v>
      </c>
      <c r="W15" s="29">
        <f>(O15*V15)/12</f>
        <v>0</v>
      </c>
      <c r="X15" s="29">
        <f>W15*6</f>
        <v>0</v>
      </c>
      <c r="Y15" s="39"/>
    </row>
    <row r="16" spans="2:25" s="12" customFormat="1" ht="17.25" customHeight="1" x14ac:dyDescent="0.2">
      <c r="B16" s="31">
        <v>5</v>
      </c>
      <c r="C16" s="32">
        <v>1244</v>
      </c>
      <c r="D16" s="32" t="s">
        <v>35</v>
      </c>
      <c r="E16" s="32" t="s">
        <v>36</v>
      </c>
      <c r="F16" s="32" t="s">
        <v>37</v>
      </c>
      <c r="G16" s="33" t="s">
        <v>38</v>
      </c>
      <c r="H16" s="33" t="s">
        <v>39</v>
      </c>
      <c r="I16" s="33" t="s">
        <v>40</v>
      </c>
      <c r="J16" s="33" t="s">
        <v>41</v>
      </c>
      <c r="K16" s="32" t="s">
        <v>42</v>
      </c>
      <c r="L16" s="32" t="s">
        <v>43</v>
      </c>
      <c r="M16" s="34">
        <v>42570</v>
      </c>
      <c r="N16" s="33" t="s">
        <v>44</v>
      </c>
      <c r="O16" s="35">
        <v>375000</v>
      </c>
      <c r="P16" s="36" t="s">
        <v>1493</v>
      </c>
      <c r="Q16" s="36" t="s">
        <v>1491</v>
      </c>
      <c r="R16" s="37">
        <v>42576</v>
      </c>
      <c r="S16" s="37">
        <v>42576</v>
      </c>
      <c r="T16" s="36" t="s">
        <v>45</v>
      </c>
      <c r="U16" s="38" t="s">
        <v>1497</v>
      </c>
      <c r="V16" s="47">
        <v>0.2</v>
      </c>
      <c r="W16" s="38">
        <f t="shared" ref="W16:W77" si="0">(O16*V16)/12</f>
        <v>6250</v>
      </c>
      <c r="X16" s="38">
        <f t="shared" ref="X16:X78" si="1">W16*6</f>
        <v>37500</v>
      </c>
      <c r="Y16" s="39"/>
    </row>
    <row r="17" spans="2:25" s="12" customFormat="1" ht="17.25" customHeight="1" x14ac:dyDescent="0.2">
      <c r="B17" s="31">
        <v>6</v>
      </c>
      <c r="C17" s="32">
        <v>1244</v>
      </c>
      <c r="D17" s="32" t="s">
        <v>46</v>
      </c>
      <c r="E17" s="32" t="s">
        <v>36</v>
      </c>
      <c r="F17" s="32" t="s">
        <v>47</v>
      </c>
      <c r="G17" s="33" t="s">
        <v>38</v>
      </c>
      <c r="H17" s="33" t="s">
        <v>48</v>
      </c>
      <c r="I17" s="33" t="s">
        <v>49</v>
      </c>
      <c r="J17" s="33" t="s">
        <v>95</v>
      </c>
      <c r="K17" s="32" t="s">
        <v>97</v>
      </c>
      <c r="L17" s="32" t="s">
        <v>50</v>
      </c>
      <c r="M17" s="34">
        <v>42685</v>
      </c>
      <c r="N17" s="33" t="s">
        <v>51</v>
      </c>
      <c r="O17" s="35">
        <v>63000</v>
      </c>
      <c r="P17" s="36" t="s">
        <v>1493</v>
      </c>
      <c r="Q17" s="36" t="s">
        <v>1491</v>
      </c>
      <c r="R17" s="37">
        <v>42685</v>
      </c>
      <c r="S17" s="37">
        <v>42685</v>
      </c>
      <c r="T17" s="36" t="s">
        <v>45</v>
      </c>
      <c r="U17" s="38" t="s">
        <v>1496</v>
      </c>
      <c r="V17" s="47">
        <v>0.1</v>
      </c>
      <c r="W17" s="38">
        <f t="shared" si="0"/>
        <v>525</v>
      </c>
      <c r="X17" s="38">
        <f t="shared" si="1"/>
        <v>3150</v>
      </c>
      <c r="Y17" s="39"/>
    </row>
    <row r="18" spans="2:25" s="12" customFormat="1" ht="19.5" customHeight="1" x14ac:dyDescent="0.2">
      <c r="B18" s="31">
        <v>7</v>
      </c>
      <c r="C18" s="32">
        <v>1244</v>
      </c>
      <c r="D18" s="32" t="s">
        <v>46</v>
      </c>
      <c r="E18" s="32" t="s">
        <v>36</v>
      </c>
      <c r="F18" s="32" t="s">
        <v>52</v>
      </c>
      <c r="G18" s="33" t="s">
        <v>38</v>
      </c>
      <c r="H18" s="33" t="s">
        <v>48</v>
      </c>
      <c r="I18" s="33" t="s">
        <v>49</v>
      </c>
      <c r="J18" s="33" t="s">
        <v>95</v>
      </c>
      <c r="K18" s="32" t="s">
        <v>97</v>
      </c>
      <c r="L18" s="32" t="s">
        <v>50</v>
      </c>
      <c r="M18" s="34">
        <v>42685</v>
      </c>
      <c r="N18" s="33" t="s">
        <v>51</v>
      </c>
      <c r="O18" s="35">
        <v>63000</v>
      </c>
      <c r="P18" s="36" t="s">
        <v>1493</v>
      </c>
      <c r="Q18" s="36" t="s">
        <v>1491</v>
      </c>
      <c r="R18" s="37">
        <v>42685</v>
      </c>
      <c r="S18" s="37">
        <v>42685</v>
      </c>
      <c r="T18" s="36" t="s">
        <v>45</v>
      </c>
      <c r="U18" s="38" t="s">
        <v>1496</v>
      </c>
      <c r="V18" s="47">
        <v>0.1</v>
      </c>
      <c r="W18" s="38">
        <f t="shared" ref="W18" si="2">(O18*V18)/12</f>
        <v>525</v>
      </c>
      <c r="X18" s="38">
        <f t="shared" si="1"/>
        <v>3150</v>
      </c>
      <c r="Y18" s="39"/>
    </row>
    <row r="19" spans="2:25" s="12" customFormat="1" ht="17.25" customHeight="1" x14ac:dyDescent="0.2">
      <c r="B19" s="31">
        <v>8</v>
      </c>
      <c r="C19" s="32">
        <v>1241</v>
      </c>
      <c r="D19" s="32" t="s">
        <v>21</v>
      </c>
      <c r="E19" s="32" t="s">
        <v>22</v>
      </c>
      <c r="F19" s="32" t="s">
        <v>1491</v>
      </c>
      <c r="G19" s="33" t="s">
        <v>1491</v>
      </c>
      <c r="H19" s="33" t="s">
        <v>53</v>
      </c>
      <c r="I19" s="33" t="s">
        <v>94</v>
      </c>
      <c r="J19" s="33" t="s">
        <v>95</v>
      </c>
      <c r="K19" s="32" t="s">
        <v>97</v>
      </c>
      <c r="L19" s="32" t="s">
        <v>96</v>
      </c>
      <c r="M19" s="34" t="s">
        <v>1492</v>
      </c>
      <c r="N19" s="33" t="s">
        <v>96</v>
      </c>
      <c r="O19" s="35">
        <v>16240</v>
      </c>
      <c r="P19" s="36" t="s">
        <v>1493</v>
      </c>
      <c r="Q19" s="36" t="s">
        <v>1491</v>
      </c>
      <c r="R19" s="37" t="s">
        <v>1494</v>
      </c>
      <c r="S19" s="37" t="s">
        <v>1494</v>
      </c>
      <c r="T19" s="36" t="s">
        <v>54</v>
      </c>
      <c r="U19" s="29" t="s">
        <v>1497</v>
      </c>
      <c r="V19" s="46">
        <v>0.2</v>
      </c>
      <c r="W19" s="29">
        <f t="shared" si="0"/>
        <v>270.66666666666669</v>
      </c>
      <c r="X19" s="29">
        <f t="shared" si="1"/>
        <v>1624</v>
      </c>
      <c r="Y19" s="39"/>
    </row>
    <row r="20" spans="2:25" s="12" customFormat="1" ht="17.25" customHeight="1" x14ac:dyDescent="0.2">
      <c r="B20" s="31">
        <v>9</v>
      </c>
      <c r="C20" s="32">
        <v>1241</v>
      </c>
      <c r="D20" s="32" t="s">
        <v>21</v>
      </c>
      <c r="E20" s="32" t="s">
        <v>22</v>
      </c>
      <c r="F20" s="32" t="s">
        <v>1491</v>
      </c>
      <c r="G20" s="33" t="s">
        <v>1491</v>
      </c>
      <c r="H20" s="33" t="s">
        <v>55</v>
      </c>
      <c r="I20" s="33" t="s">
        <v>94</v>
      </c>
      <c r="J20" s="33" t="s">
        <v>95</v>
      </c>
      <c r="K20" s="32" t="s">
        <v>97</v>
      </c>
      <c r="L20" s="32" t="s">
        <v>96</v>
      </c>
      <c r="M20" s="34" t="s">
        <v>1492</v>
      </c>
      <c r="N20" s="33" t="s">
        <v>96</v>
      </c>
      <c r="O20" s="35">
        <v>3132</v>
      </c>
      <c r="P20" s="36" t="s">
        <v>1493</v>
      </c>
      <c r="Q20" s="36" t="s">
        <v>1491</v>
      </c>
      <c r="R20" s="37" t="s">
        <v>1494</v>
      </c>
      <c r="S20" s="37" t="s">
        <v>1494</v>
      </c>
      <c r="T20" s="36" t="s">
        <v>54</v>
      </c>
      <c r="U20" s="29" t="s">
        <v>1497</v>
      </c>
      <c r="V20" s="46">
        <v>0.2</v>
      </c>
      <c r="W20" s="29">
        <f t="shared" si="0"/>
        <v>52.20000000000001</v>
      </c>
      <c r="X20" s="29">
        <f t="shared" si="1"/>
        <v>313.20000000000005</v>
      </c>
      <c r="Y20" s="39"/>
    </row>
    <row r="21" spans="2:25" s="12" customFormat="1" ht="17.25" customHeight="1" x14ac:dyDescent="0.2">
      <c r="B21" s="31">
        <v>10</v>
      </c>
      <c r="C21" s="32">
        <v>1241</v>
      </c>
      <c r="D21" s="32" t="s">
        <v>21</v>
      </c>
      <c r="E21" s="32" t="s">
        <v>22</v>
      </c>
      <c r="F21" s="32" t="s">
        <v>1491</v>
      </c>
      <c r="G21" s="33" t="s">
        <v>1491</v>
      </c>
      <c r="H21" s="33" t="s">
        <v>56</v>
      </c>
      <c r="I21" s="33" t="s">
        <v>94</v>
      </c>
      <c r="J21" s="33" t="s">
        <v>95</v>
      </c>
      <c r="K21" s="32" t="s">
        <v>97</v>
      </c>
      <c r="L21" s="32" t="s">
        <v>96</v>
      </c>
      <c r="M21" s="34" t="s">
        <v>1492</v>
      </c>
      <c r="N21" s="33" t="s">
        <v>96</v>
      </c>
      <c r="O21" s="35">
        <v>9048</v>
      </c>
      <c r="P21" s="36" t="s">
        <v>1493</v>
      </c>
      <c r="Q21" s="36" t="s">
        <v>1491</v>
      </c>
      <c r="R21" s="37" t="s">
        <v>1494</v>
      </c>
      <c r="S21" s="37" t="s">
        <v>1494</v>
      </c>
      <c r="T21" s="36" t="s">
        <v>54</v>
      </c>
      <c r="U21" s="29" t="s">
        <v>1497</v>
      </c>
      <c r="V21" s="46">
        <v>0.2</v>
      </c>
      <c r="W21" s="29">
        <f t="shared" si="0"/>
        <v>150.80000000000001</v>
      </c>
      <c r="X21" s="29">
        <f t="shared" si="1"/>
        <v>904.80000000000007</v>
      </c>
      <c r="Y21" s="39"/>
    </row>
    <row r="22" spans="2:25" s="12" customFormat="1" ht="17.25" customHeight="1" x14ac:dyDescent="0.2">
      <c r="B22" s="31">
        <v>11</v>
      </c>
      <c r="C22" s="32">
        <v>1241</v>
      </c>
      <c r="D22" s="32" t="s">
        <v>21</v>
      </c>
      <c r="E22" s="32" t="s">
        <v>22</v>
      </c>
      <c r="F22" s="32" t="s">
        <v>57</v>
      </c>
      <c r="G22" s="33" t="s">
        <v>58</v>
      </c>
      <c r="H22" s="33" t="s">
        <v>59</v>
      </c>
      <c r="I22" s="33" t="s">
        <v>94</v>
      </c>
      <c r="J22" s="33" t="s">
        <v>95</v>
      </c>
      <c r="K22" s="32" t="s">
        <v>60</v>
      </c>
      <c r="L22" s="32" t="s">
        <v>96</v>
      </c>
      <c r="M22" s="34" t="s">
        <v>1492</v>
      </c>
      <c r="N22" s="33" t="s">
        <v>96</v>
      </c>
      <c r="O22" s="35">
        <v>7000</v>
      </c>
      <c r="P22" s="36" t="s">
        <v>1493</v>
      </c>
      <c r="Q22" s="36" t="s">
        <v>1491</v>
      </c>
      <c r="R22" s="37">
        <v>0</v>
      </c>
      <c r="S22" s="37">
        <v>0</v>
      </c>
      <c r="T22" s="36" t="s">
        <v>61</v>
      </c>
      <c r="U22" s="29" t="s">
        <v>1497</v>
      </c>
      <c r="V22" s="46">
        <v>0.2</v>
      </c>
      <c r="W22" s="29">
        <f t="shared" si="0"/>
        <v>116.66666666666667</v>
      </c>
      <c r="X22" s="29">
        <f t="shared" si="1"/>
        <v>700</v>
      </c>
      <c r="Y22" s="39"/>
    </row>
    <row r="23" spans="2:25" s="12" customFormat="1" ht="17.25" customHeight="1" x14ac:dyDescent="0.2">
      <c r="B23" s="31">
        <v>12</v>
      </c>
      <c r="C23" s="32">
        <v>1241</v>
      </c>
      <c r="D23" s="32" t="s">
        <v>21</v>
      </c>
      <c r="E23" s="32" t="s">
        <v>22</v>
      </c>
      <c r="F23" s="32" t="s">
        <v>62</v>
      </c>
      <c r="G23" s="33" t="s">
        <v>63</v>
      </c>
      <c r="H23" s="33" t="s">
        <v>64</v>
      </c>
      <c r="I23" s="33" t="s">
        <v>65</v>
      </c>
      <c r="J23" s="33" t="s">
        <v>66</v>
      </c>
      <c r="K23" s="32" t="s">
        <v>67</v>
      </c>
      <c r="L23" s="32" t="s">
        <v>96</v>
      </c>
      <c r="M23" s="34" t="s">
        <v>1492</v>
      </c>
      <c r="N23" s="33" t="s">
        <v>96</v>
      </c>
      <c r="O23" s="35">
        <v>7000</v>
      </c>
      <c r="P23" s="36">
        <v>1</v>
      </c>
      <c r="Q23" s="36" t="s">
        <v>1491</v>
      </c>
      <c r="R23" s="37">
        <v>2</v>
      </c>
      <c r="S23" s="37">
        <v>2</v>
      </c>
      <c r="T23" s="36" t="s">
        <v>68</v>
      </c>
      <c r="U23" s="29" t="s">
        <v>1497</v>
      </c>
      <c r="V23" s="46">
        <v>0.2</v>
      </c>
      <c r="W23" s="29">
        <f t="shared" si="0"/>
        <v>116.66666666666667</v>
      </c>
      <c r="X23" s="29">
        <f t="shared" si="1"/>
        <v>700</v>
      </c>
      <c r="Y23" s="39"/>
    </row>
    <row r="24" spans="2:25" s="12" customFormat="1" ht="17.25" customHeight="1" x14ac:dyDescent="0.2">
      <c r="B24" s="31">
        <v>13</v>
      </c>
      <c r="C24" s="32">
        <v>1241</v>
      </c>
      <c r="D24" s="32" t="s">
        <v>21</v>
      </c>
      <c r="E24" s="32" t="s">
        <v>22</v>
      </c>
      <c r="F24" s="32" t="s">
        <v>69</v>
      </c>
      <c r="G24" s="33" t="s">
        <v>70</v>
      </c>
      <c r="H24" s="33" t="s">
        <v>71</v>
      </c>
      <c r="I24" s="33" t="s">
        <v>65</v>
      </c>
      <c r="J24" s="33" t="s">
        <v>72</v>
      </c>
      <c r="K24" s="32" t="s">
        <v>73</v>
      </c>
      <c r="L24" s="32" t="s">
        <v>96</v>
      </c>
      <c r="M24" s="34" t="s">
        <v>1492</v>
      </c>
      <c r="N24" s="33" t="s">
        <v>96</v>
      </c>
      <c r="O24" s="35">
        <v>7000</v>
      </c>
      <c r="P24" s="36">
        <v>1</v>
      </c>
      <c r="Q24" s="36" t="s">
        <v>1491</v>
      </c>
      <c r="R24" s="37">
        <v>2</v>
      </c>
      <c r="S24" s="37">
        <v>2</v>
      </c>
      <c r="T24" s="36" t="s">
        <v>74</v>
      </c>
      <c r="U24" s="29" t="s">
        <v>1497</v>
      </c>
      <c r="V24" s="46">
        <v>0.2</v>
      </c>
      <c r="W24" s="29">
        <f t="shared" si="0"/>
        <v>116.66666666666667</v>
      </c>
      <c r="X24" s="29">
        <f t="shared" si="1"/>
        <v>700</v>
      </c>
      <c r="Y24" s="39"/>
    </row>
    <row r="25" spans="2:25" s="12" customFormat="1" ht="17.25" customHeight="1" x14ac:dyDescent="0.2">
      <c r="B25" s="31">
        <v>14</v>
      </c>
      <c r="C25" s="32">
        <v>1241</v>
      </c>
      <c r="D25" s="32" t="s">
        <v>21</v>
      </c>
      <c r="E25" s="32" t="s">
        <v>22</v>
      </c>
      <c r="F25" s="32" t="s">
        <v>1491</v>
      </c>
      <c r="G25" s="33" t="s">
        <v>1491</v>
      </c>
      <c r="H25" s="33" t="s">
        <v>75</v>
      </c>
      <c r="I25" s="33" t="s">
        <v>94</v>
      </c>
      <c r="J25" s="33" t="s">
        <v>95</v>
      </c>
      <c r="K25" s="32" t="s">
        <v>97</v>
      </c>
      <c r="L25" s="32" t="s">
        <v>96</v>
      </c>
      <c r="M25" s="34" t="s">
        <v>1492</v>
      </c>
      <c r="N25" s="33" t="s">
        <v>96</v>
      </c>
      <c r="O25" s="35">
        <v>6612</v>
      </c>
      <c r="P25" s="36" t="s">
        <v>1493</v>
      </c>
      <c r="Q25" s="36" t="s">
        <v>1491</v>
      </c>
      <c r="R25" s="37" t="s">
        <v>1494</v>
      </c>
      <c r="S25" s="37" t="s">
        <v>1494</v>
      </c>
      <c r="T25" s="36" t="s">
        <v>54</v>
      </c>
      <c r="U25" s="29" t="s">
        <v>1497</v>
      </c>
      <c r="V25" s="46">
        <v>0.2</v>
      </c>
      <c r="W25" s="29">
        <f t="shared" si="0"/>
        <v>110.2</v>
      </c>
      <c r="X25" s="29">
        <f t="shared" si="1"/>
        <v>661.2</v>
      </c>
      <c r="Y25" s="39"/>
    </row>
    <row r="26" spans="2:25" s="12" customFormat="1" ht="17.25" customHeight="1" x14ac:dyDescent="0.2">
      <c r="B26" s="31">
        <v>15</v>
      </c>
      <c r="C26" s="32">
        <v>1241</v>
      </c>
      <c r="D26" s="32" t="s">
        <v>21</v>
      </c>
      <c r="E26" s="32" t="s">
        <v>22</v>
      </c>
      <c r="F26" s="32" t="s">
        <v>1491</v>
      </c>
      <c r="G26" s="33" t="s">
        <v>1491</v>
      </c>
      <c r="H26" s="33" t="s">
        <v>76</v>
      </c>
      <c r="I26" s="33" t="s">
        <v>94</v>
      </c>
      <c r="J26" s="33" t="s">
        <v>95</v>
      </c>
      <c r="K26" s="32" t="s">
        <v>97</v>
      </c>
      <c r="L26" s="32" t="s">
        <v>96</v>
      </c>
      <c r="M26" s="34" t="s">
        <v>1492</v>
      </c>
      <c r="N26" s="33" t="s">
        <v>96</v>
      </c>
      <c r="O26" s="35">
        <v>9280</v>
      </c>
      <c r="P26" s="36" t="s">
        <v>1493</v>
      </c>
      <c r="Q26" s="36" t="s">
        <v>1491</v>
      </c>
      <c r="R26" s="37" t="s">
        <v>1494</v>
      </c>
      <c r="S26" s="37" t="s">
        <v>1494</v>
      </c>
      <c r="T26" s="36" t="s">
        <v>54</v>
      </c>
      <c r="U26" s="29" t="s">
        <v>1497</v>
      </c>
      <c r="V26" s="46">
        <v>0.2</v>
      </c>
      <c r="W26" s="29">
        <f t="shared" si="0"/>
        <v>154.66666666666666</v>
      </c>
      <c r="X26" s="29">
        <f t="shared" si="1"/>
        <v>928</v>
      </c>
      <c r="Y26" s="39"/>
    </row>
    <row r="27" spans="2:25" s="12" customFormat="1" ht="17.25" customHeight="1" x14ac:dyDescent="0.2">
      <c r="B27" s="31">
        <v>16</v>
      </c>
      <c r="C27" s="32">
        <v>1241</v>
      </c>
      <c r="D27" s="32" t="s">
        <v>21</v>
      </c>
      <c r="E27" s="32" t="s">
        <v>22</v>
      </c>
      <c r="F27" s="32" t="s">
        <v>1491</v>
      </c>
      <c r="G27" s="33" t="s">
        <v>1491</v>
      </c>
      <c r="H27" s="33" t="s">
        <v>77</v>
      </c>
      <c r="I27" s="33" t="s">
        <v>94</v>
      </c>
      <c r="J27" s="33" t="s">
        <v>95</v>
      </c>
      <c r="K27" s="32" t="s">
        <v>97</v>
      </c>
      <c r="L27" s="32" t="s">
        <v>96</v>
      </c>
      <c r="M27" s="34" t="s">
        <v>1492</v>
      </c>
      <c r="N27" s="33" t="s">
        <v>96</v>
      </c>
      <c r="O27" s="35">
        <v>9280</v>
      </c>
      <c r="P27" s="36" t="s">
        <v>1493</v>
      </c>
      <c r="Q27" s="36" t="s">
        <v>1491</v>
      </c>
      <c r="R27" s="37" t="s">
        <v>1494</v>
      </c>
      <c r="S27" s="37" t="s">
        <v>1494</v>
      </c>
      <c r="T27" s="36" t="s">
        <v>54</v>
      </c>
      <c r="U27" s="29" t="s">
        <v>1497</v>
      </c>
      <c r="V27" s="46">
        <v>0.2</v>
      </c>
      <c r="W27" s="29">
        <f t="shared" si="0"/>
        <v>154.66666666666666</v>
      </c>
      <c r="X27" s="29">
        <f t="shared" si="1"/>
        <v>928</v>
      </c>
      <c r="Y27" s="39"/>
    </row>
    <row r="28" spans="2:25" s="12" customFormat="1" ht="17.25" customHeight="1" x14ac:dyDescent="0.2">
      <c r="B28" s="31">
        <v>17</v>
      </c>
      <c r="C28" s="32">
        <v>1241</v>
      </c>
      <c r="D28" s="32" t="s">
        <v>21</v>
      </c>
      <c r="E28" s="32" t="s">
        <v>22</v>
      </c>
      <c r="F28" s="32" t="s">
        <v>1491</v>
      </c>
      <c r="G28" s="33" t="s">
        <v>1491</v>
      </c>
      <c r="H28" s="33" t="s">
        <v>78</v>
      </c>
      <c r="I28" s="33" t="s">
        <v>94</v>
      </c>
      <c r="J28" s="33" t="s">
        <v>95</v>
      </c>
      <c r="K28" s="32" t="s">
        <v>97</v>
      </c>
      <c r="L28" s="32" t="s">
        <v>96</v>
      </c>
      <c r="M28" s="34" t="s">
        <v>1492</v>
      </c>
      <c r="N28" s="33" t="s">
        <v>96</v>
      </c>
      <c r="O28" s="35">
        <v>8700</v>
      </c>
      <c r="P28" s="36" t="s">
        <v>1493</v>
      </c>
      <c r="Q28" s="36" t="s">
        <v>1491</v>
      </c>
      <c r="R28" s="37" t="s">
        <v>1494</v>
      </c>
      <c r="S28" s="37" t="s">
        <v>1494</v>
      </c>
      <c r="T28" s="36" t="s">
        <v>54</v>
      </c>
      <c r="U28" s="29" t="s">
        <v>1497</v>
      </c>
      <c r="V28" s="46">
        <v>0.2</v>
      </c>
      <c r="W28" s="29">
        <f t="shared" si="0"/>
        <v>145</v>
      </c>
      <c r="X28" s="29">
        <f t="shared" si="1"/>
        <v>870</v>
      </c>
      <c r="Y28" s="39"/>
    </row>
    <row r="29" spans="2:25" s="12" customFormat="1" ht="17.25" customHeight="1" x14ac:dyDescent="0.2">
      <c r="B29" s="31">
        <v>18</v>
      </c>
      <c r="C29" s="32">
        <v>1241</v>
      </c>
      <c r="D29" s="32" t="s">
        <v>21</v>
      </c>
      <c r="E29" s="32" t="s">
        <v>22</v>
      </c>
      <c r="F29" s="32" t="s">
        <v>1491</v>
      </c>
      <c r="G29" s="33" t="s">
        <v>1491</v>
      </c>
      <c r="H29" s="33" t="s">
        <v>79</v>
      </c>
      <c r="I29" s="33" t="s">
        <v>94</v>
      </c>
      <c r="J29" s="33" t="s">
        <v>95</v>
      </c>
      <c r="K29" s="32" t="s">
        <v>97</v>
      </c>
      <c r="L29" s="32" t="s">
        <v>96</v>
      </c>
      <c r="M29" s="34" t="s">
        <v>1492</v>
      </c>
      <c r="N29" s="33" t="s">
        <v>96</v>
      </c>
      <c r="O29" s="35">
        <v>8700</v>
      </c>
      <c r="P29" s="36" t="s">
        <v>1493</v>
      </c>
      <c r="Q29" s="36" t="s">
        <v>1491</v>
      </c>
      <c r="R29" s="37" t="s">
        <v>1494</v>
      </c>
      <c r="S29" s="37" t="s">
        <v>1494</v>
      </c>
      <c r="T29" s="36" t="s">
        <v>54</v>
      </c>
      <c r="U29" s="29" t="s">
        <v>1497</v>
      </c>
      <c r="V29" s="46">
        <v>0.2</v>
      </c>
      <c r="W29" s="29">
        <f t="shared" si="0"/>
        <v>145</v>
      </c>
      <c r="X29" s="29">
        <f t="shared" si="1"/>
        <v>870</v>
      </c>
      <c r="Y29" s="39"/>
    </row>
    <row r="30" spans="2:25" s="12" customFormat="1" ht="17.25" customHeight="1" x14ac:dyDescent="0.2">
      <c r="B30" s="31">
        <v>19</v>
      </c>
      <c r="C30" s="32">
        <v>1241</v>
      </c>
      <c r="D30" s="32" t="s">
        <v>21</v>
      </c>
      <c r="E30" s="32" t="s">
        <v>22</v>
      </c>
      <c r="F30" s="32" t="s">
        <v>1491</v>
      </c>
      <c r="G30" s="33" t="s">
        <v>1491</v>
      </c>
      <c r="H30" s="33" t="s">
        <v>80</v>
      </c>
      <c r="I30" s="33" t="s">
        <v>94</v>
      </c>
      <c r="J30" s="33" t="s">
        <v>95</v>
      </c>
      <c r="K30" s="32" t="s">
        <v>97</v>
      </c>
      <c r="L30" s="32" t="s">
        <v>96</v>
      </c>
      <c r="M30" s="34" t="s">
        <v>1492</v>
      </c>
      <c r="N30" s="33" t="s">
        <v>96</v>
      </c>
      <c r="O30" s="35">
        <v>8700</v>
      </c>
      <c r="P30" s="36" t="s">
        <v>1493</v>
      </c>
      <c r="Q30" s="36" t="s">
        <v>1491</v>
      </c>
      <c r="R30" s="37" t="s">
        <v>1494</v>
      </c>
      <c r="S30" s="37" t="s">
        <v>1494</v>
      </c>
      <c r="T30" s="36" t="s">
        <v>54</v>
      </c>
      <c r="U30" s="29" t="s">
        <v>1497</v>
      </c>
      <c r="V30" s="46">
        <v>0.2</v>
      </c>
      <c r="W30" s="29">
        <f t="shared" si="0"/>
        <v>145</v>
      </c>
      <c r="X30" s="29">
        <f t="shared" si="1"/>
        <v>870</v>
      </c>
      <c r="Y30" s="39"/>
    </row>
    <row r="31" spans="2:25" ht="17.25" customHeight="1" x14ac:dyDescent="0.2">
      <c r="B31" s="31">
        <v>20</v>
      </c>
      <c r="C31" s="32">
        <v>1241</v>
      </c>
      <c r="D31" s="32" t="s">
        <v>21</v>
      </c>
      <c r="E31" s="32" t="s">
        <v>22</v>
      </c>
      <c r="F31" s="32" t="s">
        <v>1491</v>
      </c>
      <c r="G31" s="33" t="s">
        <v>1491</v>
      </c>
      <c r="H31" s="33" t="s">
        <v>81</v>
      </c>
      <c r="I31" s="33" t="s">
        <v>94</v>
      </c>
      <c r="J31" s="33" t="s">
        <v>95</v>
      </c>
      <c r="K31" s="32" t="s">
        <v>97</v>
      </c>
      <c r="L31" s="32" t="s">
        <v>96</v>
      </c>
      <c r="M31" s="34" t="s">
        <v>1492</v>
      </c>
      <c r="N31" s="33" t="s">
        <v>96</v>
      </c>
      <c r="O31" s="35">
        <v>2332.09</v>
      </c>
      <c r="P31" s="36" t="s">
        <v>1493</v>
      </c>
      <c r="Q31" s="36" t="s">
        <v>1491</v>
      </c>
      <c r="R31" s="37" t="s">
        <v>1494</v>
      </c>
      <c r="S31" s="37" t="s">
        <v>1494</v>
      </c>
      <c r="T31" s="36" t="s">
        <v>54</v>
      </c>
      <c r="U31" s="29" t="s">
        <v>1497</v>
      </c>
      <c r="V31" s="46">
        <v>0.2</v>
      </c>
      <c r="W31" s="29">
        <f t="shared" si="0"/>
        <v>38.868166666666674</v>
      </c>
      <c r="X31" s="29">
        <f t="shared" si="1"/>
        <v>233.20900000000006</v>
      </c>
      <c r="Y31" s="39"/>
    </row>
    <row r="32" spans="2:25" ht="18" x14ac:dyDescent="0.2">
      <c r="B32" s="31">
        <v>21</v>
      </c>
      <c r="C32" s="32">
        <v>1241</v>
      </c>
      <c r="D32" s="32" t="s">
        <v>21</v>
      </c>
      <c r="E32" s="32" t="s">
        <v>22</v>
      </c>
      <c r="F32" s="32" t="s">
        <v>1491</v>
      </c>
      <c r="G32" s="33" t="s">
        <v>1491</v>
      </c>
      <c r="H32" s="33" t="s">
        <v>82</v>
      </c>
      <c r="I32" s="33" t="s">
        <v>94</v>
      </c>
      <c r="J32" s="33" t="s">
        <v>95</v>
      </c>
      <c r="K32" s="32" t="s">
        <v>97</v>
      </c>
      <c r="L32" s="32" t="s">
        <v>96</v>
      </c>
      <c r="M32" s="34" t="s">
        <v>1492</v>
      </c>
      <c r="N32" s="33" t="s">
        <v>96</v>
      </c>
      <c r="O32" s="35">
        <v>2332.09</v>
      </c>
      <c r="P32" s="36" t="s">
        <v>1493</v>
      </c>
      <c r="Q32" s="36" t="s">
        <v>1491</v>
      </c>
      <c r="R32" s="37" t="s">
        <v>1494</v>
      </c>
      <c r="S32" s="37" t="s">
        <v>1494</v>
      </c>
      <c r="T32" s="36" t="s">
        <v>54</v>
      </c>
      <c r="U32" s="29" t="s">
        <v>1497</v>
      </c>
      <c r="V32" s="46">
        <v>0.2</v>
      </c>
      <c r="W32" s="29">
        <f t="shared" si="0"/>
        <v>38.868166666666674</v>
      </c>
      <c r="X32" s="29">
        <f t="shared" si="1"/>
        <v>233.20900000000006</v>
      </c>
      <c r="Y32" s="39"/>
    </row>
    <row r="33" spans="2:25" ht="18" x14ac:dyDescent="0.2">
      <c r="B33" s="31">
        <v>22</v>
      </c>
      <c r="C33" s="32">
        <v>1241</v>
      </c>
      <c r="D33" s="32" t="s">
        <v>21</v>
      </c>
      <c r="E33" s="32" t="s">
        <v>22</v>
      </c>
      <c r="F33" s="32" t="s">
        <v>1491</v>
      </c>
      <c r="G33" s="33" t="s">
        <v>1491</v>
      </c>
      <c r="H33" s="33" t="s">
        <v>82</v>
      </c>
      <c r="I33" s="33" t="s">
        <v>94</v>
      </c>
      <c r="J33" s="33" t="s">
        <v>95</v>
      </c>
      <c r="K33" s="32" t="s">
        <v>97</v>
      </c>
      <c r="L33" s="32" t="s">
        <v>96</v>
      </c>
      <c r="M33" s="34" t="s">
        <v>1492</v>
      </c>
      <c r="N33" s="33" t="s">
        <v>96</v>
      </c>
      <c r="O33" s="35">
        <v>2332.09</v>
      </c>
      <c r="P33" s="36" t="s">
        <v>1493</v>
      </c>
      <c r="Q33" s="36" t="s">
        <v>1491</v>
      </c>
      <c r="R33" s="37" t="s">
        <v>1494</v>
      </c>
      <c r="S33" s="37" t="s">
        <v>1494</v>
      </c>
      <c r="T33" s="36" t="s">
        <v>54</v>
      </c>
      <c r="U33" s="29" t="s">
        <v>1497</v>
      </c>
      <c r="V33" s="46">
        <v>0.2</v>
      </c>
      <c r="W33" s="29">
        <f t="shared" si="0"/>
        <v>38.868166666666674</v>
      </c>
      <c r="X33" s="29">
        <f t="shared" si="1"/>
        <v>233.20900000000006</v>
      </c>
      <c r="Y33" s="39"/>
    </row>
    <row r="34" spans="2:25" ht="18" x14ac:dyDescent="0.2">
      <c r="B34" s="31">
        <v>23</v>
      </c>
      <c r="C34" s="32">
        <v>1241</v>
      </c>
      <c r="D34" s="32" t="s">
        <v>21</v>
      </c>
      <c r="E34" s="32" t="s">
        <v>22</v>
      </c>
      <c r="F34" s="32" t="s">
        <v>83</v>
      </c>
      <c r="G34" s="33" t="s">
        <v>84</v>
      </c>
      <c r="H34" s="33" t="s">
        <v>85</v>
      </c>
      <c r="I34" s="33" t="s">
        <v>34</v>
      </c>
      <c r="J34" s="33" t="s">
        <v>86</v>
      </c>
      <c r="K34" s="32" t="s">
        <v>87</v>
      </c>
      <c r="L34" s="32" t="s">
        <v>88</v>
      </c>
      <c r="M34" s="34">
        <v>43250</v>
      </c>
      <c r="N34" s="33" t="s">
        <v>30</v>
      </c>
      <c r="O34" s="35">
        <v>14500</v>
      </c>
      <c r="P34" s="36">
        <v>2</v>
      </c>
      <c r="Q34" s="36">
        <v>21</v>
      </c>
      <c r="R34" s="37">
        <v>43285</v>
      </c>
      <c r="S34" s="37">
        <v>43250</v>
      </c>
      <c r="T34" s="36" t="s">
        <v>89</v>
      </c>
      <c r="U34" s="29" t="s">
        <v>1497</v>
      </c>
      <c r="V34" s="46">
        <v>0.2</v>
      </c>
      <c r="W34" s="29">
        <f t="shared" si="0"/>
        <v>241.66666666666666</v>
      </c>
      <c r="X34" s="29">
        <f t="shared" si="1"/>
        <v>1450</v>
      </c>
      <c r="Y34" s="39"/>
    </row>
    <row r="35" spans="2:25" ht="18" x14ac:dyDescent="0.2">
      <c r="B35" s="31">
        <v>24</v>
      </c>
      <c r="C35" s="32">
        <v>1241</v>
      </c>
      <c r="D35" s="32" t="s">
        <v>90</v>
      </c>
      <c r="E35" s="32" t="s">
        <v>22</v>
      </c>
      <c r="F35" s="32" t="s">
        <v>91</v>
      </c>
      <c r="G35" s="33" t="s">
        <v>92</v>
      </c>
      <c r="H35" s="33" t="s">
        <v>93</v>
      </c>
      <c r="I35" s="33" t="s">
        <v>94</v>
      </c>
      <c r="J35" s="33" t="s">
        <v>95</v>
      </c>
      <c r="K35" s="32" t="s">
        <v>97</v>
      </c>
      <c r="L35" s="32" t="s">
        <v>96</v>
      </c>
      <c r="M35" s="34" t="s">
        <v>1492</v>
      </c>
      <c r="N35" s="33" t="s">
        <v>96</v>
      </c>
      <c r="O35" s="35">
        <v>1894.5</v>
      </c>
      <c r="P35" s="36" t="s">
        <v>1493</v>
      </c>
      <c r="Q35" s="36" t="s">
        <v>1491</v>
      </c>
      <c r="R35" s="37" t="s">
        <v>1494</v>
      </c>
      <c r="S35" s="37" t="s">
        <v>1494</v>
      </c>
      <c r="T35" s="36" t="s">
        <v>98</v>
      </c>
      <c r="U35" s="55" t="s">
        <v>1495</v>
      </c>
      <c r="V35" s="56">
        <v>0.03</v>
      </c>
      <c r="W35" s="55">
        <f t="shared" si="0"/>
        <v>4.7362500000000001</v>
      </c>
      <c r="X35" s="55">
        <f t="shared" si="1"/>
        <v>28.4175</v>
      </c>
      <c r="Y35" s="39"/>
    </row>
    <row r="36" spans="2:25" ht="18" x14ac:dyDescent="0.2">
      <c r="B36" s="31">
        <v>25</v>
      </c>
      <c r="C36" s="32">
        <v>1244</v>
      </c>
      <c r="D36" s="32" t="s">
        <v>35</v>
      </c>
      <c r="E36" s="32" t="s">
        <v>36</v>
      </c>
      <c r="F36" s="32" t="s">
        <v>99</v>
      </c>
      <c r="G36" s="33" t="s">
        <v>100</v>
      </c>
      <c r="H36" s="33" t="s">
        <v>101</v>
      </c>
      <c r="I36" s="33" t="s">
        <v>94</v>
      </c>
      <c r="J36" s="33" t="s">
        <v>95</v>
      </c>
      <c r="K36" s="32" t="s">
        <v>97</v>
      </c>
      <c r="L36" s="32" t="s">
        <v>96</v>
      </c>
      <c r="M36" s="34" t="s">
        <v>1492</v>
      </c>
      <c r="N36" s="33" t="s">
        <v>96</v>
      </c>
      <c r="O36" s="35">
        <v>175000</v>
      </c>
      <c r="P36" s="36" t="s">
        <v>1493</v>
      </c>
      <c r="Q36" s="36" t="s">
        <v>1491</v>
      </c>
      <c r="R36" s="37">
        <v>0</v>
      </c>
      <c r="S36" s="37">
        <v>0</v>
      </c>
      <c r="T36" s="36" t="s">
        <v>102</v>
      </c>
      <c r="U36" s="55" t="s">
        <v>1496</v>
      </c>
      <c r="V36" s="56">
        <v>0.1</v>
      </c>
      <c r="W36" s="55">
        <f t="shared" si="0"/>
        <v>1458.3333333333333</v>
      </c>
      <c r="X36" s="55">
        <f t="shared" si="1"/>
        <v>8750</v>
      </c>
      <c r="Y36" s="39"/>
    </row>
    <row r="37" spans="2:25" ht="36" x14ac:dyDescent="0.2">
      <c r="B37" s="31">
        <v>26</v>
      </c>
      <c r="C37" s="32">
        <v>1244</v>
      </c>
      <c r="D37" s="32" t="s">
        <v>35</v>
      </c>
      <c r="E37" s="32" t="s">
        <v>36</v>
      </c>
      <c r="F37" s="32" t="s">
        <v>103</v>
      </c>
      <c r="G37" s="33" t="s">
        <v>104</v>
      </c>
      <c r="H37" s="33" t="s">
        <v>105</v>
      </c>
      <c r="I37" s="33" t="s">
        <v>106</v>
      </c>
      <c r="J37" s="33" t="s">
        <v>107</v>
      </c>
      <c r="K37" s="32" t="s">
        <v>108</v>
      </c>
      <c r="L37" s="32" t="s">
        <v>109</v>
      </c>
      <c r="M37" s="34">
        <v>39349</v>
      </c>
      <c r="N37" s="33" t="s">
        <v>110</v>
      </c>
      <c r="O37" s="35">
        <v>212500</v>
      </c>
      <c r="P37" s="36" t="s">
        <v>1493</v>
      </c>
      <c r="Q37" s="36" t="s">
        <v>1491</v>
      </c>
      <c r="R37" s="37" t="s">
        <v>1494</v>
      </c>
      <c r="S37" s="37" t="s">
        <v>1494</v>
      </c>
      <c r="T37" s="36" t="s">
        <v>111</v>
      </c>
      <c r="U37" s="38" t="s">
        <v>1497</v>
      </c>
      <c r="V37" s="47">
        <v>0.2</v>
      </c>
      <c r="W37" s="38">
        <f t="shared" ref="W37:W38" si="3">(O37*V37)/12</f>
        <v>3541.6666666666665</v>
      </c>
      <c r="X37" s="38">
        <f t="shared" si="1"/>
        <v>21250</v>
      </c>
      <c r="Y37" s="39"/>
    </row>
    <row r="38" spans="2:25" ht="27" x14ac:dyDescent="0.2">
      <c r="B38" s="31">
        <v>27</v>
      </c>
      <c r="C38" s="32">
        <v>1244</v>
      </c>
      <c r="D38" s="32" t="s">
        <v>35</v>
      </c>
      <c r="E38" s="32" t="s">
        <v>36</v>
      </c>
      <c r="F38" s="32" t="s">
        <v>112</v>
      </c>
      <c r="G38" s="33" t="s">
        <v>113</v>
      </c>
      <c r="H38" s="33" t="s">
        <v>114</v>
      </c>
      <c r="I38" s="33" t="s">
        <v>40</v>
      </c>
      <c r="J38" s="33" t="s">
        <v>115</v>
      </c>
      <c r="K38" s="32" t="s">
        <v>116</v>
      </c>
      <c r="L38" s="32" t="s">
        <v>117</v>
      </c>
      <c r="M38" s="34">
        <v>39410</v>
      </c>
      <c r="N38" s="33" t="s">
        <v>118</v>
      </c>
      <c r="O38" s="35">
        <v>133182</v>
      </c>
      <c r="P38" s="36" t="s">
        <v>1493</v>
      </c>
      <c r="Q38" s="36" t="s">
        <v>1491</v>
      </c>
      <c r="R38" s="37" t="s">
        <v>1494</v>
      </c>
      <c r="S38" s="37" t="s">
        <v>1494</v>
      </c>
      <c r="T38" s="36" t="s">
        <v>119</v>
      </c>
      <c r="U38" s="55" t="s">
        <v>1496</v>
      </c>
      <c r="V38" s="56">
        <v>0.1</v>
      </c>
      <c r="W38" s="55">
        <f t="shared" si="3"/>
        <v>1109.8500000000001</v>
      </c>
      <c r="X38" s="55">
        <f t="shared" si="1"/>
        <v>6659.1</v>
      </c>
      <c r="Y38" s="39"/>
    </row>
    <row r="39" spans="2:25" ht="27" x14ac:dyDescent="0.2">
      <c r="B39" s="31">
        <v>28</v>
      </c>
      <c r="C39" s="32">
        <v>1244</v>
      </c>
      <c r="D39" s="32" t="s">
        <v>35</v>
      </c>
      <c r="E39" s="32" t="s">
        <v>36</v>
      </c>
      <c r="F39" s="32" t="s">
        <v>120</v>
      </c>
      <c r="G39" s="33" t="s">
        <v>38</v>
      </c>
      <c r="H39" s="33" t="s">
        <v>121</v>
      </c>
      <c r="I39" s="33" t="s">
        <v>40</v>
      </c>
      <c r="J39" s="33" t="s">
        <v>122</v>
      </c>
      <c r="K39" s="32" t="s">
        <v>123</v>
      </c>
      <c r="L39" s="32" t="s">
        <v>124</v>
      </c>
      <c r="M39" s="34">
        <v>39962</v>
      </c>
      <c r="N39" s="33" t="s">
        <v>118</v>
      </c>
      <c r="O39" s="35">
        <v>140744</v>
      </c>
      <c r="P39" s="36" t="s">
        <v>1493</v>
      </c>
      <c r="Q39" s="36" t="s">
        <v>1491</v>
      </c>
      <c r="R39" s="37" t="s">
        <v>1494</v>
      </c>
      <c r="S39" s="37" t="s">
        <v>1494</v>
      </c>
      <c r="T39" s="36" t="s">
        <v>45</v>
      </c>
      <c r="U39" s="38" t="s">
        <v>1497</v>
      </c>
      <c r="V39" s="47">
        <v>0.2</v>
      </c>
      <c r="W39" s="38">
        <f t="shared" ref="W39:W43" si="4">(O39*V39)/12</f>
        <v>2345.7333333333336</v>
      </c>
      <c r="X39" s="38">
        <f t="shared" si="1"/>
        <v>14074.400000000001</v>
      </c>
      <c r="Y39" s="39"/>
    </row>
    <row r="40" spans="2:25" ht="36" x14ac:dyDescent="0.2">
      <c r="B40" s="31">
        <v>29</v>
      </c>
      <c r="C40" s="32">
        <v>1244</v>
      </c>
      <c r="D40" s="32" t="s">
        <v>35</v>
      </c>
      <c r="E40" s="32" t="s">
        <v>36</v>
      </c>
      <c r="F40" s="32" t="s">
        <v>125</v>
      </c>
      <c r="G40" s="33" t="s">
        <v>38</v>
      </c>
      <c r="H40" s="33" t="s">
        <v>126</v>
      </c>
      <c r="I40" s="33" t="s">
        <v>127</v>
      </c>
      <c r="J40" s="33" t="s">
        <v>128</v>
      </c>
      <c r="K40" s="32" t="s">
        <v>129</v>
      </c>
      <c r="L40" s="32" t="s">
        <v>130</v>
      </c>
      <c r="M40" s="34">
        <v>40162</v>
      </c>
      <c r="N40" s="33" t="s">
        <v>131</v>
      </c>
      <c r="O40" s="35">
        <v>334900</v>
      </c>
      <c r="P40" s="36" t="s">
        <v>1493</v>
      </c>
      <c r="Q40" s="36" t="s">
        <v>1491</v>
      </c>
      <c r="R40" s="37" t="s">
        <v>1494</v>
      </c>
      <c r="S40" s="37" t="s">
        <v>1494</v>
      </c>
      <c r="T40" s="36" t="s">
        <v>45</v>
      </c>
      <c r="U40" s="38" t="s">
        <v>1497</v>
      </c>
      <c r="V40" s="47">
        <v>0.2</v>
      </c>
      <c r="W40" s="38">
        <f t="shared" si="4"/>
        <v>5581.666666666667</v>
      </c>
      <c r="X40" s="38">
        <f t="shared" si="1"/>
        <v>33490</v>
      </c>
      <c r="Y40" s="39"/>
    </row>
    <row r="41" spans="2:25" ht="36" x14ac:dyDescent="0.2">
      <c r="B41" s="31">
        <v>30</v>
      </c>
      <c r="C41" s="32">
        <v>1244</v>
      </c>
      <c r="D41" s="32" t="s">
        <v>35</v>
      </c>
      <c r="E41" s="32" t="s">
        <v>36</v>
      </c>
      <c r="F41" s="32" t="s">
        <v>132</v>
      </c>
      <c r="G41" s="33" t="s">
        <v>38</v>
      </c>
      <c r="H41" s="33" t="s">
        <v>133</v>
      </c>
      <c r="I41" s="33" t="s">
        <v>127</v>
      </c>
      <c r="J41" s="33" t="s">
        <v>128</v>
      </c>
      <c r="K41" s="32" t="s">
        <v>134</v>
      </c>
      <c r="L41" s="32" t="s">
        <v>135</v>
      </c>
      <c r="M41" s="34">
        <v>40183</v>
      </c>
      <c r="N41" s="33" t="s">
        <v>131</v>
      </c>
      <c r="O41" s="35">
        <v>334900</v>
      </c>
      <c r="P41" s="36" t="s">
        <v>1493</v>
      </c>
      <c r="Q41" s="36" t="s">
        <v>1491</v>
      </c>
      <c r="R41" s="37" t="s">
        <v>1494</v>
      </c>
      <c r="S41" s="37" t="s">
        <v>1494</v>
      </c>
      <c r="T41" s="36" t="s">
        <v>45</v>
      </c>
      <c r="U41" s="38" t="s">
        <v>1497</v>
      </c>
      <c r="V41" s="47">
        <v>0.2</v>
      </c>
      <c r="W41" s="38">
        <f t="shared" si="4"/>
        <v>5581.666666666667</v>
      </c>
      <c r="X41" s="38">
        <f t="shared" si="1"/>
        <v>33490</v>
      </c>
      <c r="Y41" s="39"/>
    </row>
    <row r="42" spans="2:25" ht="27" x14ac:dyDescent="0.2">
      <c r="B42" s="31">
        <v>31</v>
      </c>
      <c r="C42" s="32">
        <v>1244</v>
      </c>
      <c r="D42" s="32" t="s">
        <v>35</v>
      </c>
      <c r="E42" s="32" t="s">
        <v>36</v>
      </c>
      <c r="F42" s="32" t="s">
        <v>136</v>
      </c>
      <c r="G42" s="33" t="s">
        <v>137</v>
      </c>
      <c r="H42" s="33" t="s">
        <v>138</v>
      </c>
      <c r="I42" s="33" t="s">
        <v>139</v>
      </c>
      <c r="J42" s="33" t="s">
        <v>122</v>
      </c>
      <c r="K42" s="32" t="s">
        <v>140</v>
      </c>
      <c r="L42" s="32" t="s">
        <v>141</v>
      </c>
      <c r="M42" s="34">
        <v>40162</v>
      </c>
      <c r="N42" s="33" t="s">
        <v>142</v>
      </c>
      <c r="O42" s="35">
        <v>151900</v>
      </c>
      <c r="P42" s="36" t="s">
        <v>1493</v>
      </c>
      <c r="Q42" s="36" t="s">
        <v>1491</v>
      </c>
      <c r="R42" s="37" t="s">
        <v>1494</v>
      </c>
      <c r="S42" s="37" t="s">
        <v>1494</v>
      </c>
      <c r="T42" s="36" t="s">
        <v>143</v>
      </c>
      <c r="U42" s="55" t="s">
        <v>1496</v>
      </c>
      <c r="V42" s="56">
        <v>0.1</v>
      </c>
      <c r="W42" s="55">
        <f t="shared" si="4"/>
        <v>1265.8333333333333</v>
      </c>
      <c r="X42" s="55">
        <f t="shared" si="1"/>
        <v>7595</v>
      </c>
      <c r="Y42" s="39"/>
    </row>
    <row r="43" spans="2:25" ht="36" x14ac:dyDescent="0.2">
      <c r="B43" s="31">
        <v>32</v>
      </c>
      <c r="C43" s="32">
        <v>1244</v>
      </c>
      <c r="D43" s="32" t="s">
        <v>35</v>
      </c>
      <c r="E43" s="32" t="s">
        <v>36</v>
      </c>
      <c r="F43" s="32" t="s">
        <v>144</v>
      </c>
      <c r="G43" s="33" t="s">
        <v>137</v>
      </c>
      <c r="H43" s="33" t="s">
        <v>145</v>
      </c>
      <c r="I43" s="33" t="s">
        <v>146</v>
      </c>
      <c r="J43" s="33" t="s">
        <v>147</v>
      </c>
      <c r="K43" s="32" t="s">
        <v>148</v>
      </c>
      <c r="L43" s="32" t="s">
        <v>149</v>
      </c>
      <c r="M43" s="34">
        <v>42247</v>
      </c>
      <c r="N43" s="33" t="s">
        <v>150</v>
      </c>
      <c r="O43" s="35">
        <v>117200</v>
      </c>
      <c r="P43" s="36" t="s">
        <v>1493</v>
      </c>
      <c r="Q43" s="36" t="s">
        <v>1491</v>
      </c>
      <c r="R43" s="37">
        <v>42247</v>
      </c>
      <c r="S43" s="37">
        <v>42247</v>
      </c>
      <c r="T43" s="36" t="s">
        <v>143</v>
      </c>
      <c r="U43" s="55" t="s">
        <v>1496</v>
      </c>
      <c r="V43" s="56">
        <v>0.1</v>
      </c>
      <c r="W43" s="55">
        <f t="shared" si="4"/>
        <v>976.66666666666663</v>
      </c>
      <c r="X43" s="55">
        <f t="shared" si="1"/>
        <v>5860</v>
      </c>
      <c r="Y43" s="39"/>
    </row>
    <row r="44" spans="2:25" ht="18" x14ac:dyDescent="0.2">
      <c r="B44" s="31">
        <v>33</v>
      </c>
      <c r="C44" s="32">
        <v>1241</v>
      </c>
      <c r="D44" s="32" t="s">
        <v>21</v>
      </c>
      <c r="E44" s="32" t="s">
        <v>22</v>
      </c>
      <c r="F44" s="32" t="s">
        <v>1491</v>
      </c>
      <c r="G44" s="33" t="s">
        <v>1491</v>
      </c>
      <c r="H44" s="33" t="s">
        <v>151</v>
      </c>
      <c r="I44" s="33" t="s">
        <v>94</v>
      </c>
      <c r="J44" s="33" t="s">
        <v>95</v>
      </c>
      <c r="K44" s="32" t="s">
        <v>97</v>
      </c>
      <c r="L44" s="32" t="s">
        <v>96</v>
      </c>
      <c r="M44" s="34" t="s">
        <v>1492</v>
      </c>
      <c r="N44" s="33" t="s">
        <v>96</v>
      </c>
      <c r="O44" s="35">
        <v>8800</v>
      </c>
      <c r="P44" s="36" t="s">
        <v>1493</v>
      </c>
      <c r="Q44" s="36" t="s">
        <v>1491</v>
      </c>
      <c r="R44" s="37" t="s">
        <v>1494</v>
      </c>
      <c r="S44" s="37" t="s">
        <v>1494</v>
      </c>
      <c r="T44" s="36" t="s">
        <v>54</v>
      </c>
      <c r="U44" s="29" t="s">
        <v>1497</v>
      </c>
      <c r="V44" s="46">
        <v>0.2</v>
      </c>
      <c r="W44" s="29">
        <f t="shared" si="0"/>
        <v>146.66666666666666</v>
      </c>
      <c r="X44" s="29">
        <f t="shared" si="1"/>
        <v>880</v>
      </c>
      <c r="Y44" s="39"/>
    </row>
    <row r="45" spans="2:25" ht="18" x14ac:dyDescent="0.2">
      <c r="B45" s="31">
        <v>34</v>
      </c>
      <c r="C45" s="32">
        <v>1241</v>
      </c>
      <c r="D45" s="32" t="s">
        <v>21</v>
      </c>
      <c r="E45" s="32" t="s">
        <v>22</v>
      </c>
      <c r="F45" s="32" t="s">
        <v>1491</v>
      </c>
      <c r="G45" s="33" t="s">
        <v>1491</v>
      </c>
      <c r="H45" s="33" t="s">
        <v>152</v>
      </c>
      <c r="I45" s="33" t="s">
        <v>94</v>
      </c>
      <c r="J45" s="33" t="s">
        <v>95</v>
      </c>
      <c r="K45" s="32" t="s">
        <v>97</v>
      </c>
      <c r="L45" s="32" t="s">
        <v>96</v>
      </c>
      <c r="M45" s="34" t="s">
        <v>1492</v>
      </c>
      <c r="N45" s="33" t="s">
        <v>96</v>
      </c>
      <c r="O45" s="35">
        <v>13076.470000000001</v>
      </c>
      <c r="P45" s="36" t="s">
        <v>1493</v>
      </c>
      <c r="Q45" s="36" t="s">
        <v>1491</v>
      </c>
      <c r="R45" s="37" t="s">
        <v>1494</v>
      </c>
      <c r="S45" s="37" t="s">
        <v>1494</v>
      </c>
      <c r="T45" s="36" t="s">
        <v>54</v>
      </c>
      <c r="U45" s="29" t="s">
        <v>1497</v>
      </c>
      <c r="V45" s="46">
        <v>0.2</v>
      </c>
      <c r="W45" s="29">
        <f t="shared" si="0"/>
        <v>217.9411666666667</v>
      </c>
      <c r="X45" s="29">
        <f t="shared" si="1"/>
        <v>1307.6470000000002</v>
      </c>
      <c r="Y45" s="39"/>
    </row>
    <row r="46" spans="2:25" ht="18" x14ac:dyDescent="0.2">
      <c r="B46" s="31">
        <v>35</v>
      </c>
      <c r="C46" s="32">
        <v>1241</v>
      </c>
      <c r="D46" s="32" t="s">
        <v>21</v>
      </c>
      <c r="E46" s="32" t="s">
        <v>22</v>
      </c>
      <c r="F46" s="32" t="s">
        <v>153</v>
      </c>
      <c r="G46" s="33" t="s">
        <v>154</v>
      </c>
      <c r="H46" s="33" t="s">
        <v>155</v>
      </c>
      <c r="I46" s="33" t="s">
        <v>156</v>
      </c>
      <c r="J46" s="33" t="s">
        <v>157</v>
      </c>
      <c r="K46" s="32" t="s">
        <v>158</v>
      </c>
      <c r="L46" s="32" t="s">
        <v>96</v>
      </c>
      <c r="M46" s="34" t="s">
        <v>1492</v>
      </c>
      <c r="N46" s="33" t="s">
        <v>96</v>
      </c>
      <c r="O46" s="35">
        <v>11561.85</v>
      </c>
      <c r="P46" s="36" t="s">
        <v>1493</v>
      </c>
      <c r="Q46" s="36" t="s">
        <v>1491</v>
      </c>
      <c r="R46" s="37" t="s">
        <v>1494</v>
      </c>
      <c r="S46" s="37" t="s">
        <v>1494</v>
      </c>
      <c r="T46" s="36" t="s">
        <v>159</v>
      </c>
      <c r="U46" s="29" t="s">
        <v>1497</v>
      </c>
      <c r="V46" s="46">
        <v>0.2</v>
      </c>
      <c r="W46" s="29">
        <f t="shared" si="0"/>
        <v>192.69750000000002</v>
      </c>
      <c r="X46" s="29">
        <f t="shared" si="1"/>
        <v>1156.1850000000002</v>
      </c>
      <c r="Y46" s="39"/>
    </row>
    <row r="47" spans="2:25" ht="18" x14ac:dyDescent="0.2">
      <c r="B47" s="31">
        <v>36</v>
      </c>
      <c r="C47" s="32">
        <v>1241</v>
      </c>
      <c r="D47" s="32" t="s">
        <v>21</v>
      </c>
      <c r="E47" s="32" t="s">
        <v>22</v>
      </c>
      <c r="F47" s="32" t="s">
        <v>1491</v>
      </c>
      <c r="G47" s="33" t="s">
        <v>1491</v>
      </c>
      <c r="H47" s="33" t="s">
        <v>160</v>
      </c>
      <c r="I47" s="33" t="s">
        <v>94</v>
      </c>
      <c r="J47" s="33" t="s">
        <v>95</v>
      </c>
      <c r="K47" s="32" t="s">
        <v>97</v>
      </c>
      <c r="L47" s="32" t="s">
        <v>96</v>
      </c>
      <c r="M47" s="34" t="s">
        <v>1492</v>
      </c>
      <c r="N47" s="33" t="s">
        <v>96</v>
      </c>
      <c r="O47" s="35">
        <v>7490</v>
      </c>
      <c r="P47" s="36" t="s">
        <v>1493</v>
      </c>
      <c r="Q47" s="36" t="s">
        <v>1491</v>
      </c>
      <c r="R47" s="37" t="s">
        <v>1494</v>
      </c>
      <c r="S47" s="37" t="s">
        <v>1494</v>
      </c>
      <c r="T47" s="36" t="s">
        <v>54</v>
      </c>
      <c r="U47" s="29" t="s">
        <v>1497</v>
      </c>
      <c r="V47" s="46">
        <v>0.2</v>
      </c>
      <c r="W47" s="29">
        <f t="shared" si="0"/>
        <v>124.83333333333333</v>
      </c>
      <c r="X47" s="29">
        <f t="shared" si="1"/>
        <v>749</v>
      </c>
      <c r="Y47" s="39"/>
    </row>
    <row r="48" spans="2:25" ht="18" x14ac:dyDescent="0.2">
      <c r="B48" s="31">
        <v>37</v>
      </c>
      <c r="C48" s="32">
        <v>1241</v>
      </c>
      <c r="D48" s="32" t="s">
        <v>21</v>
      </c>
      <c r="E48" s="32" t="s">
        <v>22</v>
      </c>
      <c r="F48" s="32" t="s">
        <v>1491</v>
      </c>
      <c r="G48" s="33" t="s">
        <v>1491</v>
      </c>
      <c r="H48" s="33" t="s">
        <v>161</v>
      </c>
      <c r="I48" s="33" t="s">
        <v>94</v>
      </c>
      <c r="J48" s="33" t="s">
        <v>95</v>
      </c>
      <c r="K48" s="32" t="s">
        <v>97</v>
      </c>
      <c r="L48" s="32" t="s">
        <v>96</v>
      </c>
      <c r="M48" s="34" t="s">
        <v>1492</v>
      </c>
      <c r="N48" s="33" t="s">
        <v>96</v>
      </c>
      <c r="O48" s="35">
        <v>11426</v>
      </c>
      <c r="P48" s="36" t="s">
        <v>1493</v>
      </c>
      <c r="Q48" s="36" t="s">
        <v>1491</v>
      </c>
      <c r="R48" s="37" t="s">
        <v>1494</v>
      </c>
      <c r="S48" s="37" t="s">
        <v>1494</v>
      </c>
      <c r="T48" s="36" t="s">
        <v>54</v>
      </c>
      <c r="U48" s="29" t="s">
        <v>1497</v>
      </c>
      <c r="V48" s="46">
        <v>0.2</v>
      </c>
      <c r="W48" s="29">
        <f t="shared" si="0"/>
        <v>190.43333333333337</v>
      </c>
      <c r="X48" s="29">
        <f t="shared" si="1"/>
        <v>1142.6000000000001</v>
      </c>
      <c r="Y48" s="39"/>
    </row>
    <row r="49" spans="2:25" ht="18" x14ac:dyDescent="0.2">
      <c r="B49" s="31">
        <v>38</v>
      </c>
      <c r="C49" s="32">
        <v>1241</v>
      </c>
      <c r="D49" s="32" t="s">
        <v>90</v>
      </c>
      <c r="E49" s="32" t="s">
        <v>22</v>
      </c>
      <c r="F49" s="32" t="s">
        <v>1491</v>
      </c>
      <c r="G49" s="33" t="s">
        <v>1491</v>
      </c>
      <c r="H49" s="33" t="s">
        <v>162</v>
      </c>
      <c r="I49" s="33" t="s">
        <v>94</v>
      </c>
      <c r="J49" s="33" t="s">
        <v>95</v>
      </c>
      <c r="K49" s="32" t="s">
        <v>97</v>
      </c>
      <c r="L49" s="32" t="s">
        <v>96</v>
      </c>
      <c r="M49" s="34" t="s">
        <v>1492</v>
      </c>
      <c r="N49" s="33" t="s">
        <v>96</v>
      </c>
      <c r="O49" s="35">
        <v>1850</v>
      </c>
      <c r="P49" s="36" t="s">
        <v>1493</v>
      </c>
      <c r="Q49" s="36" t="s">
        <v>1491</v>
      </c>
      <c r="R49" s="37" t="s">
        <v>1494</v>
      </c>
      <c r="S49" s="37" t="s">
        <v>1494</v>
      </c>
      <c r="T49" s="36" t="s">
        <v>54</v>
      </c>
      <c r="U49" s="55" t="s">
        <v>1495</v>
      </c>
      <c r="V49" s="56">
        <v>0.03</v>
      </c>
      <c r="W49" s="55">
        <f t="shared" ref="W49:W50" si="5">(O49*V49)/12</f>
        <v>4.625</v>
      </c>
      <c r="X49" s="55">
        <f t="shared" si="1"/>
        <v>27.75</v>
      </c>
      <c r="Y49" s="39"/>
    </row>
    <row r="50" spans="2:25" ht="18" x14ac:dyDescent="0.2">
      <c r="B50" s="31">
        <v>39</v>
      </c>
      <c r="C50" s="32">
        <v>1241</v>
      </c>
      <c r="D50" s="32" t="s">
        <v>90</v>
      </c>
      <c r="E50" s="32" t="s">
        <v>22</v>
      </c>
      <c r="F50" s="32" t="s">
        <v>1491</v>
      </c>
      <c r="G50" s="33" t="s">
        <v>1491</v>
      </c>
      <c r="H50" s="33" t="s">
        <v>163</v>
      </c>
      <c r="I50" s="33" t="s">
        <v>94</v>
      </c>
      <c r="J50" s="33" t="s">
        <v>95</v>
      </c>
      <c r="K50" s="32" t="s">
        <v>97</v>
      </c>
      <c r="L50" s="32" t="s">
        <v>96</v>
      </c>
      <c r="M50" s="34" t="s">
        <v>1492</v>
      </c>
      <c r="N50" s="33" t="s">
        <v>96</v>
      </c>
      <c r="O50" s="35">
        <v>1850</v>
      </c>
      <c r="P50" s="36" t="s">
        <v>1493</v>
      </c>
      <c r="Q50" s="36" t="s">
        <v>1491</v>
      </c>
      <c r="R50" s="37" t="s">
        <v>1494</v>
      </c>
      <c r="S50" s="37" t="s">
        <v>1494</v>
      </c>
      <c r="T50" s="36" t="s">
        <v>54</v>
      </c>
      <c r="U50" s="55" t="s">
        <v>1495</v>
      </c>
      <c r="V50" s="56">
        <v>0.03</v>
      </c>
      <c r="W50" s="55">
        <f t="shared" si="5"/>
        <v>4.625</v>
      </c>
      <c r="X50" s="55">
        <f t="shared" si="1"/>
        <v>27.75</v>
      </c>
      <c r="Y50" s="39"/>
    </row>
    <row r="51" spans="2:25" ht="18" x14ac:dyDescent="0.2">
      <c r="B51" s="31">
        <v>40</v>
      </c>
      <c r="C51" s="32">
        <v>1246</v>
      </c>
      <c r="D51" s="32" t="s">
        <v>90</v>
      </c>
      <c r="E51" s="32" t="s">
        <v>22</v>
      </c>
      <c r="F51" s="32" t="s">
        <v>1491</v>
      </c>
      <c r="G51" s="33" t="s">
        <v>1491</v>
      </c>
      <c r="H51" s="33" t="s">
        <v>164</v>
      </c>
      <c r="I51" s="33" t="s">
        <v>94</v>
      </c>
      <c r="J51" s="33" t="s">
        <v>95</v>
      </c>
      <c r="K51" s="32" t="s">
        <v>97</v>
      </c>
      <c r="L51" s="32" t="s">
        <v>96</v>
      </c>
      <c r="M51" s="34" t="s">
        <v>1492</v>
      </c>
      <c r="N51" s="33" t="s">
        <v>96</v>
      </c>
      <c r="O51" s="35">
        <v>4025</v>
      </c>
      <c r="P51" s="36" t="s">
        <v>1493</v>
      </c>
      <c r="Q51" s="36" t="s">
        <v>1491</v>
      </c>
      <c r="R51" s="37" t="s">
        <v>1494</v>
      </c>
      <c r="S51" s="37" t="s">
        <v>1494</v>
      </c>
      <c r="T51" s="36" t="s">
        <v>54</v>
      </c>
      <c r="U51" s="55" t="s">
        <v>1496</v>
      </c>
      <c r="V51" s="56">
        <v>0.1</v>
      </c>
      <c r="W51" s="55">
        <f t="shared" si="0"/>
        <v>33.541666666666664</v>
      </c>
      <c r="X51" s="55">
        <f t="shared" si="1"/>
        <v>201.25</v>
      </c>
      <c r="Y51" s="39"/>
    </row>
    <row r="52" spans="2:25" ht="18" x14ac:dyDescent="0.2">
      <c r="B52" s="31">
        <v>41</v>
      </c>
      <c r="C52" s="32">
        <v>1244</v>
      </c>
      <c r="D52" s="32" t="s">
        <v>35</v>
      </c>
      <c r="E52" s="32" t="s">
        <v>36</v>
      </c>
      <c r="F52" s="32" t="s">
        <v>165</v>
      </c>
      <c r="G52" s="33" t="s">
        <v>104</v>
      </c>
      <c r="H52" s="33" t="s">
        <v>166</v>
      </c>
      <c r="I52" s="33" t="s">
        <v>106</v>
      </c>
      <c r="J52" s="33" t="s">
        <v>167</v>
      </c>
      <c r="K52" s="32" t="s">
        <v>168</v>
      </c>
      <c r="L52" s="32" t="s">
        <v>169</v>
      </c>
      <c r="M52" s="34">
        <v>41095</v>
      </c>
      <c r="N52" s="33" t="s">
        <v>96</v>
      </c>
      <c r="O52" s="35">
        <v>579450.16</v>
      </c>
      <c r="P52" s="36" t="s">
        <v>1493</v>
      </c>
      <c r="Q52" s="36" t="s">
        <v>1491</v>
      </c>
      <c r="R52" s="37" t="s">
        <v>1494</v>
      </c>
      <c r="S52" s="37" t="s">
        <v>1494</v>
      </c>
      <c r="T52" s="36" t="s">
        <v>111</v>
      </c>
      <c r="U52" s="38" t="s">
        <v>1497</v>
      </c>
      <c r="V52" s="47">
        <v>0.2</v>
      </c>
      <c r="W52" s="38">
        <f t="shared" ref="W52:W54" si="6">(O52*V52)/12</f>
        <v>9657.5026666666672</v>
      </c>
      <c r="X52" s="38">
        <f t="shared" si="1"/>
        <v>57945.016000000003</v>
      </c>
      <c r="Y52" s="39"/>
    </row>
    <row r="53" spans="2:25" ht="18" x14ac:dyDescent="0.2">
      <c r="B53" s="31">
        <v>42</v>
      </c>
      <c r="C53" s="32">
        <v>1244</v>
      </c>
      <c r="D53" s="32" t="s">
        <v>35</v>
      </c>
      <c r="E53" s="32" t="s">
        <v>36</v>
      </c>
      <c r="F53" s="32" t="s">
        <v>170</v>
      </c>
      <c r="G53" s="33" t="s">
        <v>104</v>
      </c>
      <c r="H53" s="33" t="s">
        <v>171</v>
      </c>
      <c r="I53" s="33" t="s">
        <v>106</v>
      </c>
      <c r="J53" s="33" t="s">
        <v>172</v>
      </c>
      <c r="K53" s="32" t="s">
        <v>173</v>
      </c>
      <c r="L53" s="32" t="s">
        <v>96</v>
      </c>
      <c r="M53" s="34" t="s">
        <v>1492</v>
      </c>
      <c r="N53" s="33" t="s">
        <v>96</v>
      </c>
      <c r="O53" s="35">
        <v>143000</v>
      </c>
      <c r="P53" s="36" t="s">
        <v>1493</v>
      </c>
      <c r="Q53" s="36" t="s">
        <v>1491</v>
      </c>
      <c r="R53" s="37" t="s">
        <v>1494</v>
      </c>
      <c r="S53" s="37" t="s">
        <v>1494</v>
      </c>
      <c r="T53" s="36" t="s">
        <v>111</v>
      </c>
      <c r="U53" s="38" t="s">
        <v>1497</v>
      </c>
      <c r="V53" s="47">
        <v>0.2</v>
      </c>
      <c r="W53" s="38">
        <f t="shared" si="6"/>
        <v>2383.3333333333335</v>
      </c>
      <c r="X53" s="38">
        <f t="shared" si="1"/>
        <v>14300</v>
      </c>
      <c r="Y53" s="39"/>
    </row>
    <row r="54" spans="2:25" ht="27" x14ac:dyDescent="0.2">
      <c r="B54" s="31">
        <v>43</v>
      </c>
      <c r="C54" s="32">
        <v>1244</v>
      </c>
      <c r="D54" s="32" t="s">
        <v>35</v>
      </c>
      <c r="E54" s="32" t="s">
        <v>36</v>
      </c>
      <c r="F54" s="32" t="s">
        <v>174</v>
      </c>
      <c r="G54" s="33" t="s">
        <v>175</v>
      </c>
      <c r="H54" s="33" t="s">
        <v>176</v>
      </c>
      <c r="I54" s="33" t="s">
        <v>106</v>
      </c>
      <c r="J54" s="33" t="s">
        <v>177</v>
      </c>
      <c r="K54" s="32" t="s">
        <v>178</v>
      </c>
      <c r="L54" s="32" t="s">
        <v>179</v>
      </c>
      <c r="M54" s="34">
        <v>40927</v>
      </c>
      <c r="N54" s="33" t="s">
        <v>180</v>
      </c>
      <c r="O54" s="35">
        <v>579768</v>
      </c>
      <c r="P54" s="36" t="s">
        <v>1493</v>
      </c>
      <c r="Q54" s="36" t="s">
        <v>1491</v>
      </c>
      <c r="R54" s="37">
        <v>42247</v>
      </c>
      <c r="S54" s="37">
        <v>42247</v>
      </c>
      <c r="T54" s="36" t="s">
        <v>68</v>
      </c>
      <c r="U54" s="55" t="s">
        <v>1496</v>
      </c>
      <c r="V54" s="56">
        <v>0.1</v>
      </c>
      <c r="W54" s="55">
        <f t="shared" si="6"/>
        <v>4831.4000000000005</v>
      </c>
      <c r="X54" s="55">
        <f t="shared" si="1"/>
        <v>28988.400000000001</v>
      </c>
      <c r="Y54" s="39"/>
    </row>
    <row r="55" spans="2:25" ht="18" x14ac:dyDescent="0.2">
      <c r="B55" s="31">
        <v>44</v>
      </c>
      <c r="C55" s="32">
        <v>1241</v>
      </c>
      <c r="D55" s="32" t="s">
        <v>21</v>
      </c>
      <c r="E55" s="32" t="s">
        <v>22</v>
      </c>
      <c r="F55" s="32" t="s">
        <v>1491</v>
      </c>
      <c r="G55" s="33" t="s">
        <v>1491</v>
      </c>
      <c r="H55" s="33" t="s">
        <v>181</v>
      </c>
      <c r="I55" s="33" t="s">
        <v>94</v>
      </c>
      <c r="J55" s="33" t="s">
        <v>95</v>
      </c>
      <c r="K55" s="32" t="s">
        <v>97</v>
      </c>
      <c r="L55" s="32" t="s">
        <v>96</v>
      </c>
      <c r="M55" s="34" t="s">
        <v>1492</v>
      </c>
      <c r="N55" s="33" t="s">
        <v>96</v>
      </c>
      <c r="O55" s="35">
        <v>1682</v>
      </c>
      <c r="P55" s="36" t="s">
        <v>1493</v>
      </c>
      <c r="Q55" s="36" t="s">
        <v>1491</v>
      </c>
      <c r="R55" s="37" t="s">
        <v>1494</v>
      </c>
      <c r="S55" s="37" t="s">
        <v>1494</v>
      </c>
      <c r="T55" s="36" t="s">
        <v>54</v>
      </c>
      <c r="U55" s="29" t="s">
        <v>1497</v>
      </c>
      <c r="V55" s="46">
        <v>0.2</v>
      </c>
      <c r="W55" s="29">
        <f t="shared" si="0"/>
        <v>28.033333333333335</v>
      </c>
      <c r="X55" s="29">
        <f t="shared" si="1"/>
        <v>168.20000000000002</v>
      </c>
      <c r="Y55" s="39"/>
    </row>
    <row r="56" spans="2:25" ht="18" x14ac:dyDescent="0.2">
      <c r="B56" s="31">
        <v>45</v>
      </c>
      <c r="C56" s="32">
        <v>1241</v>
      </c>
      <c r="D56" s="32" t="s">
        <v>21</v>
      </c>
      <c r="E56" s="32" t="s">
        <v>22</v>
      </c>
      <c r="F56" s="32" t="s">
        <v>1491</v>
      </c>
      <c r="G56" s="33" t="s">
        <v>1491</v>
      </c>
      <c r="H56" s="33" t="s">
        <v>182</v>
      </c>
      <c r="I56" s="33" t="s">
        <v>94</v>
      </c>
      <c r="J56" s="33" t="s">
        <v>95</v>
      </c>
      <c r="K56" s="32" t="s">
        <v>97</v>
      </c>
      <c r="L56" s="32" t="s">
        <v>96</v>
      </c>
      <c r="M56" s="34" t="s">
        <v>1492</v>
      </c>
      <c r="N56" s="33" t="s">
        <v>96</v>
      </c>
      <c r="O56" s="35">
        <v>1682</v>
      </c>
      <c r="P56" s="36" t="s">
        <v>1493</v>
      </c>
      <c r="Q56" s="36" t="s">
        <v>1491</v>
      </c>
      <c r="R56" s="37" t="s">
        <v>1494</v>
      </c>
      <c r="S56" s="37" t="s">
        <v>1494</v>
      </c>
      <c r="T56" s="36" t="s">
        <v>54</v>
      </c>
      <c r="U56" s="29" t="s">
        <v>1497</v>
      </c>
      <c r="V56" s="46">
        <v>0.2</v>
      </c>
      <c r="W56" s="29">
        <f t="shared" si="0"/>
        <v>28.033333333333335</v>
      </c>
      <c r="X56" s="29">
        <f t="shared" si="1"/>
        <v>168.20000000000002</v>
      </c>
      <c r="Y56" s="39"/>
    </row>
    <row r="57" spans="2:25" ht="18" x14ac:dyDescent="0.2">
      <c r="B57" s="31">
        <v>46</v>
      </c>
      <c r="C57" s="32">
        <v>1241</v>
      </c>
      <c r="D57" s="32" t="s">
        <v>21</v>
      </c>
      <c r="E57" s="32" t="s">
        <v>22</v>
      </c>
      <c r="F57" s="32" t="s">
        <v>1491</v>
      </c>
      <c r="G57" s="33" t="s">
        <v>1491</v>
      </c>
      <c r="H57" s="33" t="s">
        <v>183</v>
      </c>
      <c r="I57" s="33" t="s">
        <v>94</v>
      </c>
      <c r="J57" s="33" t="s">
        <v>95</v>
      </c>
      <c r="K57" s="32" t="s">
        <v>97</v>
      </c>
      <c r="L57" s="32" t="s">
        <v>96</v>
      </c>
      <c r="M57" s="34" t="s">
        <v>1492</v>
      </c>
      <c r="N57" s="33" t="s">
        <v>96</v>
      </c>
      <c r="O57" s="35">
        <v>13900.24</v>
      </c>
      <c r="P57" s="36" t="s">
        <v>1493</v>
      </c>
      <c r="Q57" s="36" t="s">
        <v>1491</v>
      </c>
      <c r="R57" s="37" t="s">
        <v>1494</v>
      </c>
      <c r="S57" s="37" t="s">
        <v>1494</v>
      </c>
      <c r="T57" s="36" t="s">
        <v>54</v>
      </c>
      <c r="U57" s="29" t="s">
        <v>1497</v>
      </c>
      <c r="V57" s="46">
        <v>0.2</v>
      </c>
      <c r="W57" s="29">
        <f t="shared" si="0"/>
        <v>231.67066666666668</v>
      </c>
      <c r="X57" s="29">
        <f t="shared" si="1"/>
        <v>1390.0240000000001</v>
      </c>
      <c r="Y57" s="39"/>
    </row>
    <row r="58" spans="2:25" ht="18" x14ac:dyDescent="0.2">
      <c r="B58" s="31">
        <v>47</v>
      </c>
      <c r="C58" s="32">
        <v>1241</v>
      </c>
      <c r="D58" s="32" t="s">
        <v>21</v>
      </c>
      <c r="E58" s="32" t="s">
        <v>22</v>
      </c>
      <c r="F58" s="32" t="s">
        <v>1491</v>
      </c>
      <c r="G58" s="33" t="s">
        <v>1491</v>
      </c>
      <c r="H58" s="33" t="s">
        <v>184</v>
      </c>
      <c r="I58" s="33" t="s">
        <v>94</v>
      </c>
      <c r="J58" s="33" t="s">
        <v>95</v>
      </c>
      <c r="K58" s="32" t="s">
        <v>97</v>
      </c>
      <c r="L58" s="32" t="s">
        <v>96</v>
      </c>
      <c r="M58" s="34" t="s">
        <v>1492</v>
      </c>
      <c r="N58" s="33" t="s">
        <v>96</v>
      </c>
      <c r="O58" s="35">
        <v>2427</v>
      </c>
      <c r="P58" s="36" t="s">
        <v>1493</v>
      </c>
      <c r="Q58" s="36" t="s">
        <v>1491</v>
      </c>
      <c r="R58" s="37" t="s">
        <v>1494</v>
      </c>
      <c r="S58" s="37" t="s">
        <v>1494</v>
      </c>
      <c r="T58" s="36" t="s">
        <v>54</v>
      </c>
      <c r="U58" s="29" t="s">
        <v>1497</v>
      </c>
      <c r="V58" s="46">
        <v>0.2</v>
      </c>
      <c r="W58" s="29">
        <f t="shared" si="0"/>
        <v>40.450000000000003</v>
      </c>
      <c r="X58" s="29">
        <f t="shared" si="1"/>
        <v>242.70000000000002</v>
      </c>
      <c r="Y58" s="39"/>
    </row>
    <row r="59" spans="2:25" ht="18" x14ac:dyDescent="0.2">
      <c r="B59" s="31">
        <v>48</v>
      </c>
      <c r="C59" s="32">
        <v>1241</v>
      </c>
      <c r="D59" s="32" t="s">
        <v>21</v>
      </c>
      <c r="E59" s="32" t="s">
        <v>22</v>
      </c>
      <c r="F59" s="32" t="s">
        <v>1491</v>
      </c>
      <c r="G59" s="33" t="s">
        <v>1491</v>
      </c>
      <c r="H59" s="33" t="s">
        <v>185</v>
      </c>
      <c r="I59" s="33" t="s">
        <v>94</v>
      </c>
      <c r="J59" s="33" t="s">
        <v>95</v>
      </c>
      <c r="K59" s="32" t="s">
        <v>97</v>
      </c>
      <c r="L59" s="32" t="s">
        <v>96</v>
      </c>
      <c r="M59" s="34" t="s">
        <v>1492</v>
      </c>
      <c r="N59" s="33" t="s">
        <v>96</v>
      </c>
      <c r="O59" s="35">
        <v>3158</v>
      </c>
      <c r="P59" s="36" t="s">
        <v>1493</v>
      </c>
      <c r="Q59" s="36" t="s">
        <v>1491</v>
      </c>
      <c r="R59" s="37" t="s">
        <v>1494</v>
      </c>
      <c r="S59" s="37" t="s">
        <v>1494</v>
      </c>
      <c r="T59" s="36" t="s">
        <v>54</v>
      </c>
      <c r="U59" s="29" t="s">
        <v>1497</v>
      </c>
      <c r="V59" s="46">
        <v>0.2</v>
      </c>
      <c r="W59" s="29">
        <f t="shared" si="0"/>
        <v>52.633333333333333</v>
      </c>
      <c r="X59" s="29">
        <f t="shared" si="1"/>
        <v>315.8</v>
      </c>
      <c r="Y59" s="39"/>
    </row>
    <row r="60" spans="2:25" ht="27" x14ac:dyDescent="0.2">
      <c r="B60" s="31">
        <v>49</v>
      </c>
      <c r="C60" s="32">
        <v>1241</v>
      </c>
      <c r="D60" s="32" t="s">
        <v>21</v>
      </c>
      <c r="E60" s="32" t="s">
        <v>22</v>
      </c>
      <c r="F60" s="32" t="s">
        <v>186</v>
      </c>
      <c r="G60" s="33" t="s">
        <v>187</v>
      </c>
      <c r="H60" s="33" t="s">
        <v>188</v>
      </c>
      <c r="I60" s="33" t="s">
        <v>189</v>
      </c>
      <c r="J60" s="33" t="s">
        <v>190</v>
      </c>
      <c r="K60" s="32" t="s">
        <v>191</v>
      </c>
      <c r="L60" s="32" t="s">
        <v>192</v>
      </c>
      <c r="M60" s="34">
        <v>41705</v>
      </c>
      <c r="N60" s="33" t="s">
        <v>193</v>
      </c>
      <c r="O60" s="35">
        <v>3949.9900000000002</v>
      </c>
      <c r="P60" s="36" t="s">
        <v>1493</v>
      </c>
      <c r="Q60" s="36" t="s">
        <v>1491</v>
      </c>
      <c r="R60" s="37">
        <v>41731</v>
      </c>
      <c r="S60" s="37">
        <v>41731</v>
      </c>
      <c r="T60" s="36" t="s">
        <v>31</v>
      </c>
      <c r="U60" s="29" t="s">
        <v>1497</v>
      </c>
      <c r="V60" s="46">
        <v>0.2</v>
      </c>
      <c r="W60" s="29">
        <f t="shared" si="0"/>
        <v>65.833166666666671</v>
      </c>
      <c r="X60" s="29">
        <f t="shared" si="1"/>
        <v>394.99900000000002</v>
      </c>
      <c r="Y60" s="39"/>
    </row>
    <row r="61" spans="2:25" ht="18" x14ac:dyDescent="0.2">
      <c r="B61" s="31">
        <v>50</v>
      </c>
      <c r="C61" s="32">
        <v>1241</v>
      </c>
      <c r="D61" s="32" t="s">
        <v>21</v>
      </c>
      <c r="E61" s="32" t="s">
        <v>22</v>
      </c>
      <c r="F61" s="32" t="s">
        <v>1491</v>
      </c>
      <c r="G61" s="33" t="s">
        <v>1491</v>
      </c>
      <c r="H61" s="33" t="s">
        <v>194</v>
      </c>
      <c r="I61" s="33" t="s">
        <v>94</v>
      </c>
      <c r="J61" s="33" t="s">
        <v>95</v>
      </c>
      <c r="K61" s="32" t="s">
        <v>97</v>
      </c>
      <c r="L61" s="32" t="s">
        <v>96</v>
      </c>
      <c r="M61" s="34" t="s">
        <v>1492</v>
      </c>
      <c r="N61" s="33" t="s">
        <v>96</v>
      </c>
      <c r="O61" s="35">
        <v>1682</v>
      </c>
      <c r="P61" s="36" t="s">
        <v>1493</v>
      </c>
      <c r="Q61" s="36" t="s">
        <v>1491</v>
      </c>
      <c r="R61" s="37" t="s">
        <v>1494</v>
      </c>
      <c r="S61" s="37" t="s">
        <v>1494</v>
      </c>
      <c r="T61" s="36" t="s">
        <v>54</v>
      </c>
      <c r="U61" s="29" t="s">
        <v>1497</v>
      </c>
      <c r="V61" s="46">
        <v>0.2</v>
      </c>
      <c r="W61" s="29">
        <f t="shared" si="0"/>
        <v>28.033333333333335</v>
      </c>
      <c r="X61" s="29">
        <f t="shared" si="1"/>
        <v>168.20000000000002</v>
      </c>
      <c r="Y61" s="39"/>
    </row>
    <row r="62" spans="2:25" ht="18" x14ac:dyDescent="0.2">
      <c r="B62" s="31">
        <v>51</v>
      </c>
      <c r="C62" s="32">
        <v>1246</v>
      </c>
      <c r="D62" s="32" t="s">
        <v>90</v>
      </c>
      <c r="E62" s="32" t="s">
        <v>22</v>
      </c>
      <c r="F62" s="32" t="s">
        <v>1491</v>
      </c>
      <c r="G62" s="33" t="s">
        <v>1491</v>
      </c>
      <c r="H62" s="33" t="s">
        <v>195</v>
      </c>
      <c r="I62" s="33" t="s">
        <v>94</v>
      </c>
      <c r="J62" s="33" t="s">
        <v>95</v>
      </c>
      <c r="K62" s="32" t="s">
        <v>97</v>
      </c>
      <c r="L62" s="32" t="s">
        <v>96</v>
      </c>
      <c r="M62" s="34" t="s">
        <v>1492</v>
      </c>
      <c r="N62" s="33" t="s">
        <v>96</v>
      </c>
      <c r="O62" s="35">
        <v>4255</v>
      </c>
      <c r="P62" s="36" t="s">
        <v>1493</v>
      </c>
      <c r="Q62" s="36" t="s">
        <v>1491</v>
      </c>
      <c r="R62" s="37" t="s">
        <v>1494</v>
      </c>
      <c r="S62" s="37" t="s">
        <v>1494</v>
      </c>
      <c r="T62" s="36" t="s">
        <v>54</v>
      </c>
      <c r="U62" s="55" t="s">
        <v>1496</v>
      </c>
      <c r="V62" s="56">
        <v>0.1</v>
      </c>
      <c r="W62" s="55">
        <f t="shared" ref="W62" si="7">(O62*V62)/12</f>
        <v>35.458333333333336</v>
      </c>
      <c r="X62" s="55">
        <f t="shared" si="1"/>
        <v>212.75</v>
      </c>
      <c r="Y62" s="39"/>
    </row>
    <row r="63" spans="2:25" ht="18" x14ac:dyDescent="0.2">
      <c r="B63" s="31">
        <v>52</v>
      </c>
      <c r="C63" s="32">
        <v>1241</v>
      </c>
      <c r="D63" s="32">
        <v>6</v>
      </c>
      <c r="E63" s="32" t="s">
        <v>22</v>
      </c>
      <c r="F63" s="32" t="s">
        <v>1491</v>
      </c>
      <c r="G63" s="33" t="s">
        <v>1491</v>
      </c>
      <c r="H63" s="33" t="s">
        <v>196</v>
      </c>
      <c r="I63" s="33" t="s">
        <v>94</v>
      </c>
      <c r="J63" s="33" t="s">
        <v>95</v>
      </c>
      <c r="K63" s="32" t="s">
        <v>97</v>
      </c>
      <c r="L63" s="32" t="s">
        <v>96</v>
      </c>
      <c r="M63" s="34" t="s">
        <v>1492</v>
      </c>
      <c r="N63" s="33" t="s">
        <v>96</v>
      </c>
      <c r="O63" s="35">
        <v>2999.06</v>
      </c>
      <c r="P63" s="36" t="s">
        <v>1493</v>
      </c>
      <c r="Q63" s="36" t="s">
        <v>1491</v>
      </c>
      <c r="R63" s="37" t="s">
        <v>1494</v>
      </c>
      <c r="S63" s="37" t="s">
        <v>1494</v>
      </c>
      <c r="T63" s="36" t="s">
        <v>54</v>
      </c>
      <c r="U63" s="55" t="s">
        <v>1495</v>
      </c>
      <c r="V63" s="56">
        <v>0.03</v>
      </c>
      <c r="W63" s="55">
        <f t="shared" ref="W63" si="8">(O63*V63)/12</f>
        <v>7.4976500000000001</v>
      </c>
      <c r="X63" s="55">
        <f t="shared" si="1"/>
        <v>44.985900000000001</v>
      </c>
      <c r="Y63" s="39"/>
    </row>
    <row r="64" spans="2:25" ht="18" x14ac:dyDescent="0.2">
      <c r="B64" s="31">
        <v>53</v>
      </c>
      <c r="C64" s="32">
        <v>1241</v>
      </c>
      <c r="D64" s="32" t="s">
        <v>21</v>
      </c>
      <c r="E64" s="32" t="s">
        <v>22</v>
      </c>
      <c r="F64" s="32" t="s">
        <v>1491</v>
      </c>
      <c r="G64" s="33" t="s">
        <v>1491</v>
      </c>
      <c r="H64" s="33" t="s">
        <v>197</v>
      </c>
      <c r="I64" s="33" t="s">
        <v>94</v>
      </c>
      <c r="J64" s="33" t="s">
        <v>95</v>
      </c>
      <c r="K64" s="32" t="s">
        <v>97</v>
      </c>
      <c r="L64" s="32" t="s">
        <v>96</v>
      </c>
      <c r="M64" s="34" t="s">
        <v>1492</v>
      </c>
      <c r="N64" s="33" t="s">
        <v>96</v>
      </c>
      <c r="O64" s="35">
        <v>9000</v>
      </c>
      <c r="P64" s="36" t="s">
        <v>1493</v>
      </c>
      <c r="Q64" s="36" t="s">
        <v>1491</v>
      </c>
      <c r="R64" s="37" t="s">
        <v>1494</v>
      </c>
      <c r="S64" s="37" t="s">
        <v>1494</v>
      </c>
      <c r="T64" s="36" t="s">
        <v>54</v>
      </c>
      <c r="U64" s="29" t="s">
        <v>1497</v>
      </c>
      <c r="V64" s="46">
        <v>0.2</v>
      </c>
      <c r="W64" s="29">
        <f>(O64*V64)/12</f>
        <v>150</v>
      </c>
      <c r="X64" s="29">
        <f>W64*6</f>
        <v>900</v>
      </c>
      <c r="Y64" s="39"/>
    </row>
    <row r="65" spans="2:25" ht="18" x14ac:dyDescent="0.2">
      <c r="B65" s="31">
        <v>54</v>
      </c>
      <c r="C65" s="32">
        <v>1241</v>
      </c>
      <c r="D65" s="32">
        <v>6</v>
      </c>
      <c r="E65" s="32" t="s">
        <v>22</v>
      </c>
      <c r="F65" s="32" t="s">
        <v>1491</v>
      </c>
      <c r="G65" s="33" t="s">
        <v>1491</v>
      </c>
      <c r="H65" s="33" t="s">
        <v>198</v>
      </c>
      <c r="I65" s="33" t="s">
        <v>94</v>
      </c>
      <c r="J65" s="33" t="s">
        <v>95</v>
      </c>
      <c r="K65" s="32" t="s">
        <v>97</v>
      </c>
      <c r="L65" s="32" t="s">
        <v>96</v>
      </c>
      <c r="M65" s="34" t="s">
        <v>1492</v>
      </c>
      <c r="N65" s="33" t="s">
        <v>96</v>
      </c>
      <c r="O65" s="35">
        <v>2699.1</v>
      </c>
      <c r="P65" s="36" t="s">
        <v>1493</v>
      </c>
      <c r="Q65" s="36" t="s">
        <v>1491</v>
      </c>
      <c r="R65" s="37" t="s">
        <v>1494</v>
      </c>
      <c r="S65" s="37" t="s">
        <v>1494</v>
      </c>
      <c r="T65" s="36" t="s">
        <v>54</v>
      </c>
      <c r="U65" s="55" t="s">
        <v>1495</v>
      </c>
      <c r="V65" s="56">
        <v>0.03</v>
      </c>
      <c r="W65" s="55">
        <f t="shared" ref="W65:W72" si="9">(O65*V65)/12</f>
        <v>6.7477499999999999</v>
      </c>
      <c r="X65" s="55">
        <f t="shared" si="1"/>
        <v>40.486499999999999</v>
      </c>
      <c r="Y65" s="39"/>
    </row>
    <row r="66" spans="2:25" ht="18" x14ac:dyDescent="0.2">
      <c r="B66" s="31">
        <v>55</v>
      </c>
      <c r="C66" s="32">
        <v>1241</v>
      </c>
      <c r="D66" s="32" t="s">
        <v>21</v>
      </c>
      <c r="E66" s="32" t="s">
        <v>22</v>
      </c>
      <c r="F66" s="32" t="s">
        <v>1491</v>
      </c>
      <c r="G66" s="33" t="s">
        <v>1491</v>
      </c>
      <c r="H66" s="33" t="s">
        <v>199</v>
      </c>
      <c r="I66" s="33" t="s">
        <v>94</v>
      </c>
      <c r="J66" s="33" t="s">
        <v>95</v>
      </c>
      <c r="K66" s="32" t="s">
        <v>97</v>
      </c>
      <c r="L66" s="32" t="s">
        <v>96</v>
      </c>
      <c r="M66" s="34" t="s">
        <v>1492</v>
      </c>
      <c r="N66" s="33" t="s">
        <v>96</v>
      </c>
      <c r="O66" s="35">
        <v>6380</v>
      </c>
      <c r="P66" s="36" t="s">
        <v>1493</v>
      </c>
      <c r="Q66" s="36" t="s">
        <v>1491</v>
      </c>
      <c r="R66" s="37" t="s">
        <v>1494</v>
      </c>
      <c r="S66" s="37" t="s">
        <v>1494</v>
      </c>
      <c r="T66" s="36" t="s">
        <v>54</v>
      </c>
      <c r="U66" s="29" t="s">
        <v>1497</v>
      </c>
      <c r="V66" s="46">
        <v>0.2</v>
      </c>
      <c r="W66" s="29">
        <f t="shared" si="9"/>
        <v>106.33333333333333</v>
      </c>
      <c r="X66" s="29">
        <f t="shared" si="1"/>
        <v>638</v>
      </c>
      <c r="Y66" s="39"/>
    </row>
    <row r="67" spans="2:25" ht="18" x14ac:dyDescent="0.2">
      <c r="B67" s="31">
        <v>56</v>
      </c>
      <c r="C67" s="32">
        <v>1241</v>
      </c>
      <c r="D67" s="32" t="s">
        <v>21</v>
      </c>
      <c r="E67" s="32" t="s">
        <v>22</v>
      </c>
      <c r="F67" s="32" t="s">
        <v>1491</v>
      </c>
      <c r="G67" s="33" t="s">
        <v>1491</v>
      </c>
      <c r="H67" s="33" t="s">
        <v>200</v>
      </c>
      <c r="I67" s="33" t="s">
        <v>94</v>
      </c>
      <c r="J67" s="33" t="s">
        <v>95</v>
      </c>
      <c r="K67" s="32" t="s">
        <v>97</v>
      </c>
      <c r="L67" s="32" t="s">
        <v>96</v>
      </c>
      <c r="M67" s="34" t="s">
        <v>1492</v>
      </c>
      <c r="N67" s="33" t="s">
        <v>96</v>
      </c>
      <c r="O67" s="35">
        <v>13920</v>
      </c>
      <c r="P67" s="36" t="s">
        <v>1493</v>
      </c>
      <c r="Q67" s="36" t="s">
        <v>1491</v>
      </c>
      <c r="R67" s="37" t="s">
        <v>1494</v>
      </c>
      <c r="S67" s="37" t="s">
        <v>1494</v>
      </c>
      <c r="T67" s="36" t="s">
        <v>54</v>
      </c>
      <c r="U67" s="29" t="s">
        <v>1497</v>
      </c>
      <c r="V67" s="46">
        <v>0.2</v>
      </c>
      <c r="W67" s="29">
        <f t="shared" si="9"/>
        <v>232</v>
      </c>
      <c r="X67" s="29">
        <f t="shared" si="1"/>
        <v>1392</v>
      </c>
      <c r="Y67" s="39"/>
    </row>
    <row r="68" spans="2:25" ht="18" x14ac:dyDescent="0.2">
      <c r="B68" s="31">
        <v>57</v>
      </c>
      <c r="C68" s="32">
        <v>1241</v>
      </c>
      <c r="D68" s="32" t="s">
        <v>21</v>
      </c>
      <c r="E68" s="32" t="s">
        <v>22</v>
      </c>
      <c r="F68" s="32" t="s">
        <v>1491</v>
      </c>
      <c r="G68" s="33" t="s">
        <v>1491</v>
      </c>
      <c r="H68" s="33" t="s">
        <v>201</v>
      </c>
      <c r="I68" s="33" t="s">
        <v>94</v>
      </c>
      <c r="J68" s="33" t="s">
        <v>95</v>
      </c>
      <c r="K68" s="32" t="s">
        <v>97</v>
      </c>
      <c r="L68" s="32" t="s">
        <v>96</v>
      </c>
      <c r="M68" s="34" t="s">
        <v>1492</v>
      </c>
      <c r="N68" s="33" t="s">
        <v>96</v>
      </c>
      <c r="O68" s="35">
        <v>5800</v>
      </c>
      <c r="P68" s="36" t="s">
        <v>1493</v>
      </c>
      <c r="Q68" s="36" t="s">
        <v>1491</v>
      </c>
      <c r="R68" s="37" t="s">
        <v>1494</v>
      </c>
      <c r="S68" s="37" t="s">
        <v>1494</v>
      </c>
      <c r="T68" s="36" t="s">
        <v>54</v>
      </c>
      <c r="U68" s="29" t="s">
        <v>1497</v>
      </c>
      <c r="V68" s="46">
        <v>0.2</v>
      </c>
      <c r="W68" s="29">
        <f t="shared" si="9"/>
        <v>96.666666666666671</v>
      </c>
      <c r="X68" s="29">
        <f t="shared" si="1"/>
        <v>580</v>
      </c>
      <c r="Y68" s="39"/>
    </row>
    <row r="69" spans="2:25" ht="18" x14ac:dyDescent="0.2">
      <c r="B69" s="31">
        <v>58</v>
      </c>
      <c r="C69" s="32">
        <v>1241</v>
      </c>
      <c r="D69" s="32" t="s">
        <v>21</v>
      </c>
      <c r="E69" s="32" t="s">
        <v>22</v>
      </c>
      <c r="F69" s="32" t="s">
        <v>1491</v>
      </c>
      <c r="G69" s="33" t="s">
        <v>1491</v>
      </c>
      <c r="H69" s="33" t="s">
        <v>202</v>
      </c>
      <c r="I69" s="33" t="s">
        <v>94</v>
      </c>
      <c r="J69" s="33" t="s">
        <v>95</v>
      </c>
      <c r="K69" s="32" t="s">
        <v>97</v>
      </c>
      <c r="L69" s="32" t="s">
        <v>96</v>
      </c>
      <c r="M69" s="34" t="s">
        <v>1492</v>
      </c>
      <c r="N69" s="33" t="s">
        <v>96</v>
      </c>
      <c r="O69" s="35">
        <v>8700</v>
      </c>
      <c r="P69" s="36" t="s">
        <v>1493</v>
      </c>
      <c r="Q69" s="36" t="s">
        <v>1491</v>
      </c>
      <c r="R69" s="37" t="s">
        <v>1494</v>
      </c>
      <c r="S69" s="37" t="s">
        <v>1494</v>
      </c>
      <c r="T69" s="36" t="s">
        <v>54</v>
      </c>
      <c r="U69" s="29" t="s">
        <v>1497</v>
      </c>
      <c r="V69" s="46">
        <v>0.2</v>
      </c>
      <c r="W69" s="29">
        <f t="shared" si="9"/>
        <v>145</v>
      </c>
      <c r="X69" s="29">
        <f t="shared" si="1"/>
        <v>870</v>
      </c>
      <c r="Y69" s="39"/>
    </row>
    <row r="70" spans="2:25" ht="18" x14ac:dyDescent="0.2">
      <c r="B70" s="31">
        <v>59</v>
      </c>
      <c r="C70" s="32">
        <v>1241</v>
      </c>
      <c r="D70" s="32" t="s">
        <v>21</v>
      </c>
      <c r="E70" s="32" t="s">
        <v>22</v>
      </c>
      <c r="F70" s="32" t="s">
        <v>1491</v>
      </c>
      <c r="G70" s="33" t="s">
        <v>1491</v>
      </c>
      <c r="H70" s="33" t="s">
        <v>203</v>
      </c>
      <c r="I70" s="33" t="s">
        <v>94</v>
      </c>
      <c r="J70" s="33" t="s">
        <v>95</v>
      </c>
      <c r="K70" s="32" t="s">
        <v>97</v>
      </c>
      <c r="L70" s="32" t="s">
        <v>96</v>
      </c>
      <c r="M70" s="34" t="s">
        <v>1492</v>
      </c>
      <c r="N70" s="33" t="s">
        <v>96</v>
      </c>
      <c r="O70" s="35">
        <v>8499</v>
      </c>
      <c r="P70" s="36" t="s">
        <v>1493</v>
      </c>
      <c r="Q70" s="36" t="s">
        <v>1491</v>
      </c>
      <c r="R70" s="37" t="s">
        <v>1494</v>
      </c>
      <c r="S70" s="37" t="s">
        <v>1494</v>
      </c>
      <c r="T70" s="36" t="s">
        <v>54</v>
      </c>
      <c r="U70" s="29" t="s">
        <v>1497</v>
      </c>
      <c r="V70" s="46">
        <v>0.2</v>
      </c>
      <c r="W70" s="29">
        <f t="shared" si="9"/>
        <v>141.65</v>
      </c>
      <c r="X70" s="29">
        <f t="shared" si="1"/>
        <v>849.90000000000009</v>
      </c>
      <c r="Y70" s="39"/>
    </row>
    <row r="71" spans="2:25" ht="18" x14ac:dyDescent="0.2">
      <c r="B71" s="31">
        <v>60</v>
      </c>
      <c r="C71" s="32">
        <v>1241</v>
      </c>
      <c r="D71" s="32" t="s">
        <v>21</v>
      </c>
      <c r="E71" s="32" t="s">
        <v>22</v>
      </c>
      <c r="F71" s="32" t="s">
        <v>1491</v>
      </c>
      <c r="G71" s="33" t="s">
        <v>1491</v>
      </c>
      <c r="H71" s="33" t="s">
        <v>204</v>
      </c>
      <c r="I71" s="33" t="s">
        <v>94</v>
      </c>
      <c r="J71" s="33" t="s">
        <v>95</v>
      </c>
      <c r="K71" s="32" t="s">
        <v>97</v>
      </c>
      <c r="L71" s="32" t="s">
        <v>96</v>
      </c>
      <c r="M71" s="34" t="s">
        <v>1492</v>
      </c>
      <c r="N71" s="33" t="s">
        <v>96</v>
      </c>
      <c r="O71" s="35">
        <v>8800</v>
      </c>
      <c r="P71" s="36" t="s">
        <v>1493</v>
      </c>
      <c r="Q71" s="36" t="s">
        <v>1491</v>
      </c>
      <c r="R71" s="37" t="s">
        <v>1494</v>
      </c>
      <c r="S71" s="37" t="s">
        <v>1494</v>
      </c>
      <c r="T71" s="36" t="s">
        <v>54</v>
      </c>
      <c r="U71" s="29" t="s">
        <v>1497</v>
      </c>
      <c r="V71" s="46">
        <v>0.2</v>
      </c>
      <c r="W71" s="29">
        <f t="shared" si="9"/>
        <v>146.66666666666666</v>
      </c>
      <c r="X71" s="29">
        <f t="shared" si="1"/>
        <v>880</v>
      </c>
      <c r="Y71" s="39"/>
    </row>
    <row r="72" spans="2:25" ht="36" x14ac:dyDescent="0.2">
      <c r="B72" s="31">
        <v>61</v>
      </c>
      <c r="C72" s="32">
        <v>1244</v>
      </c>
      <c r="D72" s="32" t="s">
        <v>35</v>
      </c>
      <c r="E72" s="32" t="s">
        <v>36</v>
      </c>
      <c r="F72" s="32" t="s">
        <v>205</v>
      </c>
      <c r="G72" s="33" t="s">
        <v>206</v>
      </c>
      <c r="H72" s="33" t="s">
        <v>207</v>
      </c>
      <c r="I72" s="33" t="s">
        <v>127</v>
      </c>
      <c r="J72" s="33" t="s">
        <v>208</v>
      </c>
      <c r="K72" s="32" t="s">
        <v>209</v>
      </c>
      <c r="L72" s="32" t="s">
        <v>210</v>
      </c>
      <c r="M72" s="34">
        <v>35478</v>
      </c>
      <c r="N72" s="33" t="s">
        <v>150</v>
      </c>
      <c r="O72" s="35">
        <v>114500</v>
      </c>
      <c r="P72" s="36" t="s">
        <v>1493</v>
      </c>
      <c r="Q72" s="36" t="s">
        <v>1491</v>
      </c>
      <c r="R72" s="37">
        <v>42247</v>
      </c>
      <c r="S72" s="37">
        <v>42247</v>
      </c>
      <c r="T72" s="36" t="s">
        <v>211</v>
      </c>
      <c r="U72" s="55" t="s">
        <v>1496</v>
      </c>
      <c r="V72" s="56">
        <v>0.1</v>
      </c>
      <c r="W72" s="55">
        <f t="shared" si="9"/>
        <v>954.16666666666663</v>
      </c>
      <c r="X72" s="55">
        <f t="shared" si="1"/>
        <v>5725</v>
      </c>
      <c r="Y72" s="39"/>
    </row>
    <row r="73" spans="2:25" ht="18" x14ac:dyDescent="0.2">
      <c r="B73" s="31">
        <v>62</v>
      </c>
      <c r="C73" s="32">
        <v>1241</v>
      </c>
      <c r="D73" s="32" t="s">
        <v>21</v>
      </c>
      <c r="E73" s="32" t="s">
        <v>22</v>
      </c>
      <c r="F73" s="32" t="s">
        <v>1491</v>
      </c>
      <c r="G73" s="33" t="s">
        <v>1491</v>
      </c>
      <c r="H73" s="33" t="s">
        <v>212</v>
      </c>
      <c r="I73" s="33" t="s">
        <v>94</v>
      </c>
      <c r="J73" s="33" t="s">
        <v>95</v>
      </c>
      <c r="K73" s="32" t="s">
        <v>97</v>
      </c>
      <c r="L73" s="32" t="s">
        <v>96</v>
      </c>
      <c r="M73" s="34" t="s">
        <v>1492</v>
      </c>
      <c r="N73" s="33" t="s">
        <v>96</v>
      </c>
      <c r="O73" s="35">
        <v>16950.02</v>
      </c>
      <c r="P73" s="36" t="s">
        <v>1493</v>
      </c>
      <c r="Q73" s="36" t="s">
        <v>1491</v>
      </c>
      <c r="R73" s="37" t="s">
        <v>1494</v>
      </c>
      <c r="S73" s="37" t="s">
        <v>1494</v>
      </c>
      <c r="T73" s="36" t="s">
        <v>54</v>
      </c>
      <c r="U73" s="29" t="s">
        <v>1497</v>
      </c>
      <c r="V73" s="46">
        <v>0.2</v>
      </c>
      <c r="W73" s="29">
        <f t="shared" si="0"/>
        <v>282.50033333333334</v>
      </c>
      <c r="X73" s="29">
        <f t="shared" si="1"/>
        <v>1695.002</v>
      </c>
      <c r="Y73" s="39"/>
    </row>
    <row r="74" spans="2:25" ht="18" x14ac:dyDescent="0.2">
      <c r="B74" s="31">
        <v>63</v>
      </c>
      <c r="C74" s="32">
        <v>1241</v>
      </c>
      <c r="D74" s="32" t="s">
        <v>21</v>
      </c>
      <c r="E74" s="32" t="s">
        <v>22</v>
      </c>
      <c r="F74" s="32" t="s">
        <v>1491</v>
      </c>
      <c r="G74" s="33" t="s">
        <v>1491</v>
      </c>
      <c r="H74" s="33" t="s">
        <v>213</v>
      </c>
      <c r="I74" s="33" t="s">
        <v>94</v>
      </c>
      <c r="J74" s="33" t="s">
        <v>95</v>
      </c>
      <c r="K74" s="32" t="s">
        <v>97</v>
      </c>
      <c r="L74" s="32" t="s">
        <v>96</v>
      </c>
      <c r="M74" s="34" t="s">
        <v>1492</v>
      </c>
      <c r="N74" s="33" t="s">
        <v>96</v>
      </c>
      <c r="O74" s="35">
        <v>16950</v>
      </c>
      <c r="P74" s="36" t="s">
        <v>1493</v>
      </c>
      <c r="Q74" s="36" t="s">
        <v>1491</v>
      </c>
      <c r="R74" s="37" t="s">
        <v>1494</v>
      </c>
      <c r="S74" s="37" t="s">
        <v>1494</v>
      </c>
      <c r="T74" s="36" t="s">
        <v>54</v>
      </c>
      <c r="U74" s="29" t="s">
        <v>1497</v>
      </c>
      <c r="V74" s="46">
        <v>0.2</v>
      </c>
      <c r="W74" s="29">
        <f t="shared" si="0"/>
        <v>282.5</v>
      </c>
      <c r="X74" s="29">
        <f t="shared" si="1"/>
        <v>1695</v>
      </c>
      <c r="Y74" s="39"/>
    </row>
    <row r="75" spans="2:25" ht="18" x14ac:dyDescent="0.2">
      <c r="B75" s="31">
        <v>64</v>
      </c>
      <c r="C75" s="32">
        <v>1241</v>
      </c>
      <c r="D75" s="32" t="s">
        <v>21</v>
      </c>
      <c r="E75" s="32" t="s">
        <v>22</v>
      </c>
      <c r="F75" s="32" t="s">
        <v>1491</v>
      </c>
      <c r="G75" s="33" t="s">
        <v>1491</v>
      </c>
      <c r="H75" s="33" t="s">
        <v>214</v>
      </c>
      <c r="I75" s="33" t="s">
        <v>94</v>
      </c>
      <c r="J75" s="33" t="s">
        <v>95</v>
      </c>
      <c r="K75" s="32" t="s">
        <v>97</v>
      </c>
      <c r="L75" s="32" t="s">
        <v>96</v>
      </c>
      <c r="M75" s="34" t="s">
        <v>1492</v>
      </c>
      <c r="N75" s="33" t="s">
        <v>96</v>
      </c>
      <c r="O75" s="35">
        <v>16950</v>
      </c>
      <c r="P75" s="36" t="s">
        <v>1493</v>
      </c>
      <c r="Q75" s="36" t="s">
        <v>1491</v>
      </c>
      <c r="R75" s="37" t="s">
        <v>1494</v>
      </c>
      <c r="S75" s="37" t="s">
        <v>1494</v>
      </c>
      <c r="T75" s="36" t="s">
        <v>54</v>
      </c>
      <c r="U75" s="29" t="s">
        <v>1497</v>
      </c>
      <c r="V75" s="46">
        <v>0.2</v>
      </c>
      <c r="W75" s="29">
        <f t="shared" si="0"/>
        <v>282.5</v>
      </c>
      <c r="X75" s="29">
        <f t="shared" si="1"/>
        <v>1695</v>
      </c>
      <c r="Y75" s="39"/>
    </row>
    <row r="76" spans="2:25" ht="18" x14ac:dyDescent="0.2">
      <c r="B76" s="31">
        <v>65</v>
      </c>
      <c r="C76" s="32">
        <v>1241</v>
      </c>
      <c r="D76" s="32" t="s">
        <v>21</v>
      </c>
      <c r="E76" s="32" t="s">
        <v>22</v>
      </c>
      <c r="F76" s="32" t="s">
        <v>1491</v>
      </c>
      <c r="G76" s="33" t="s">
        <v>1491</v>
      </c>
      <c r="H76" s="33" t="s">
        <v>215</v>
      </c>
      <c r="I76" s="33" t="s">
        <v>94</v>
      </c>
      <c r="J76" s="33" t="s">
        <v>95</v>
      </c>
      <c r="K76" s="32" t="s">
        <v>97</v>
      </c>
      <c r="L76" s="32" t="s">
        <v>96</v>
      </c>
      <c r="M76" s="34" t="s">
        <v>1492</v>
      </c>
      <c r="N76" s="33" t="s">
        <v>96</v>
      </c>
      <c r="O76" s="35">
        <v>11300</v>
      </c>
      <c r="P76" s="36" t="s">
        <v>1493</v>
      </c>
      <c r="Q76" s="36" t="s">
        <v>1491</v>
      </c>
      <c r="R76" s="37" t="s">
        <v>1494</v>
      </c>
      <c r="S76" s="37" t="s">
        <v>1494</v>
      </c>
      <c r="T76" s="36" t="s">
        <v>54</v>
      </c>
      <c r="U76" s="29" t="s">
        <v>1497</v>
      </c>
      <c r="V76" s="46">
        <v>0.2</v>
      </c>
      <c r="W76" s="29">
        <f t="shared" si="0"/>
        <v>188.33333333333334</v>
      </c>
      <c r="X76" s="29">
        <f t="shared" si="1"/>
        <v>1130</v>
      </c>
      <c r="Y76" s="39"/>
    </row>
    <row r="77" spans="2:25" ht="18" x14ac:dyDescent="0.2">
      <c r="B77" s="31">
        <v>66</v>
      </c>
      <c r="C77" s="32">
        <v>1241</v>
      </c>
      <c r="D77" s="32" t="s">
        <v>21</v>
      </c>
      <c r="E77" s="32" t="s">
        <v>22</v>
      </c>
      <c r="F77" s="32" t="s">
        <v>1491</v>
      </c>
      <c r="G77" s="33" t="s">
        <v>1491</v>
      </c>
      <c r="H77" s="33" t="s">
        <v>216</v>
      </c>
      <c r="I77" s="33" t="s">
        <v>94</v>
      </c>
      <c r="J77" s="33" t="s">
        <v>95</v>
      </c>
      <c r="K77" s="32" t="s">
        <v>97</v>
      </c>
      <c r="L77" s="32" t="s">
        <v>96</v>
      </c>
      <c r="M77" s="34" t="s">
        <v>1492</v>
      </c>
      <c r="N77" s="33" t="s">
        <v>96</v>
      </c>
      <c r="O77" s="35">
        <v>3248</v>
      </c>
      <c r="P77" s="36" t="s">
        <v>1493</v>
      </c>
      <c r="Q77" s="36" t="s">
        <v>1491</v>
      </c>
      <c r="R77" s="37" t="s">
        <v>1494</v>
      </c>
      <c r="S77" s="37" t="s">
        <v>1494</v>
      </c>
      <c r="T77" s="36" t="s">
        <v>54</v>
      </c>
      <c r="U77" s="29" t="s">
        <v>1497</v>
      </c>
      <c r="V77" s="46">
        <v>0.2</v>
      </c>
      <c r="W77" s="29">
        <f t="shared" si="0"/>
        <v>54.133333333333333</v>
      </c>
      <c r="X77" s="29">
        <f t="shared" si="1"/>
        <v>324.8</v>
      </c>
      <c r="Y77" s="39"/>
    </row>
    <row r="78" spans="2:25" ht="18" x14ac:dyDescent="0.2">
      <c r="B78" s="31">
        <v>67</v>
      </c>
      <c r="C78" s="32">
        <v>1241</v>
      </c>
      <c r="D78" s="32">
        <v>6</v>
      </c>
      <c r="E78" s="32" t="s">
        <v>22</v>
      </c>
      <c r="F78" s="32" t="s">
        <v>1491</v>
      </c>
      <c r="G78" s="33" t="s">
        <v>1491</v>
      </c>
      <c r="H78" s="33" t="s">
        <v>217</v>
      </c>
      <c r="I78" s="33" t="s">
        <v>94</v>
      </c>
      <c r="J78" s="33" t="s">
        <v>95</v>
      </c>
      <c r="K78" s="32" t="s">
        <v>97</v>
      </c>
      <c r="L78" s="32" t="s">
        <v>96</v>
      </c>
      <c r="M78" s="34" t="s">
        <v>1492</v>
      </c>
      <c r="N78" s="33" t="s">
        <v>96</v>
      </c>
      <c r="O78" s="35">
        <v>6221.8600000000006</v>
      </c>
      <c r="P78" s="36" t="s">
        <v>1493</v>
      </c>
      <c r="Q78" s="36" t="s">
        <v>1491</v>
      </c>
      <c r="R78" s="37" t="s">
        <v>1494</v>
      </c>
      <c r="S78" s="37" t="s">
        <v>1494</v>
      </c>
      <c r="T78" s="36" t="s">
        <v>54</v>
      </c>
      <c r="U78" s="55" t="s">
        <v>1495</v>
      </c>
      <c r="V78" s="56">
        <v>0.03</v>
      </c>
      <c r="W78" s="55">
        <f t="shared" ref="W78:W82" si="10">(O78*V78)/12</f>
        <v>15.554650000000001</v>
      </c>
      <c r="X78" s="55">
        <f t="shared" si="1"/>
        <v>93.3279</v>
      </c>
      <c r="Y78" s="39"/>
    </row>
    <row r="79" spans="2:25" ht="18" x14ac:dyDescent="0.2">
      <c r="B79" s="31">
        <v>68</v>
      </c>
      <c r="C79" s="32">
        <v>1241</v>
      </c>
      <c r="D79" s="32" t="s">
        <v>21</v>
      </c>
      <c r="E79" s="32" t="s">
        <v>22</v>
      </c>
      <c r="F79" s="32" t="s">
        <v>1491</v>
      </c>
      <c r="G79" s="33" t="s">
        <v>1491</v>
      </c>
      <c r="H79" s="33" t="s">
        <v>218</v>
      </c>
      <c r="I79" s="33" t="s">
        <v>94</v>
      </c>
      <c r="J79" s="33" t="s">
        <v>95</v>
      </c>
      <c r="K79" s="32" t="s">
        <v>97</v>
      </c>
      <c r="L79" s="32" t="s">
        <v>96</v>
      </c>
      <c r="M79" s="34" t="s">
        <v>1492</v>
      </c>
      <c r="N79" s="33" t="s">
        <v>96</v>
      </c>
      <c r="O79" s="35">
        <v>8700</v>
      </c>
      <c r="P79" s="36" t="s">
        <v>1493</v>
      </c>
      <c r="Q79" s="36" t="s">
        <v>1491</v>
      </c>
      <c r="R79" s="37" t="s">
        <v>1494</v>
      </c>
      <c r="S79" s="37" t="s">
        <v>1494</v>
      </c>
      <c r="T79" s="36" t="s">
        <v>54</v>
      </c>
      <c r="U79" s="29" t="s">
        <v>1497</v>
      </c>
      <c r="V79" s="46">
        <v>0.2</v>
      </c>
      <c r="W79" s="29">
        <f t="shared" si="10"/>
        <v>145</v>
      </c>
      <c r="X79" s="29">
        <f t="shared" ref="X79:X82" si="11">W79*6</f>
        <v>870</v>
      </c>
      <c r="Y79" s="39"/>
    </row>
    <row r="80" spans="2:25" ht="18" x14ac:dyDescent="0.2">
      <c r="B80" s="31">
        <v>69</v>
      </c>
      <c r="C80" s="32">
        <v>1241</v>
      </c>
      <c r="D80" s="32" t="s">
        <v>21</v>
      </c>
      <c r="E80" s="32" t="s">
        <v>22</v>
      </c>
      <c r="F80" s="32" t="s">
        <v>1491</v>
      </c>
      <c r="G80" s="33" t="s">
        <v>1491</v>
      </c>
      <c r="H80" s="33" t="s">
        <v>219</v>
      </c>
      <c r="I80" s="33" t="s">
        <v>94</v>
      </c>
      <c r="J80" s="33" t="s">
        <v>95</v>
      </c>
      <c r="K80" s="32" t="s">
        <v>97</v>
      </c>
      <c r="L80" s="32" t="s">
        <v>96</v>
      </c>
      <c r="M80" s="34" t="s">
        <v>1492</v>
      </c>
      <c r="N80" s="33" t="s">
        <v>96</v>
      </c>
      <c r="O80" s="35">
        <v>8700</v>
      </c>
      <c r="P80" s="36" t="s">
        <v>1493</v>
      </c>
      <c r="Q80" s="36" t="s">
        <v>1491</v>
      </c>
      <c r="R80" s="37" t="s">
        <v>1494</v>
      </c>
      <c r="S80" s="37" t="s">
        <v>1494</v>
      </c>
      <c r="T80" s="36" t="s">
        <v>54</v>
      </c>
      <c r="U80" s="29" t="s">
        <v>1497</v>
      </c>
      <c r="V80" s="46">
        <v>0.2</v>
      </c>
      <c r="W80" s="29">
        <f t="shared" si="10"/>
        <v>145</v>
      </c>
      <c r="X80" s="29">
        <f t="shared" si="11"/>
        <v>870</v>
      </c>
      <c r="Y80" s="39"/>
    </row>
    <row r="81" spans="2:25" ht="18" x14ac:dyDescent="0.2">
      <c r="B81" s="31">
        <v>70</v>
      </c>
      <c r="C81" s="32">
        <v>1241</v>
      </c>
      <c r="D81" s="32" t="s">
        <v>21</v>
      </c>
      <c r="E81" s="32" t="s">
        <v>22</v>
      </c>
      <c r="F81" s="32" t="s">
        <v>1491</v>
      </c>
      <c r="G81" s="33" t="s">
        <v>1491</v>
      </c>
      <c r="H81" s="33" t="s">
        <v>220</v>
      </c>
      <c r="I81" s="33" t="s">
        <v>94</v>
      </c>
      <c r="J81" s="33" t="s">
        <v>95</v>
      </c>
      <c r="K81" s="32" t="s">
        <v>97</v>
      </c>
      <c r="L81" s="32" t="s">
        <v>96</v>
      </c>
      <c r="M81" s="34" t="s">
        <v>1492</v>
      </c>
      <c r="N81" s="33" t="s">
        <v>96</v>
      </c>
      <c r="O81" s="35">
        <v>8700</v>
      </c>
      <c r="P81" s="36" t="s">
        <v>1493</v>
      </c>
      <c r="Q81" s="36" t="s">
        <v>1491</v>
      </c>
      <c r="R81" s="37" t="s">
        <v>1494</v>
      </c>
      <c r="S81" s="37" t="s">
        <v>1494</v>
      </c>
      <c r="T81" s="36" t="s">
        <v>54</v>
      </c>
      <c r="U81" s="29" t="s">
        <v>1497</v>
      </c>
      <c r="V81" s="46">
        <v>0.2</v>
      </c>
      <c r="W81" s="29">
        <f t="shared" si="10"/>
        <v>145</v>
      </c>
      <c r="X81" s="29">
        <f t="shared" si="11"/>
        <v>870</v>
      </c>
      <c r="Y81" s="39"/>
    </row>
    <row r="82" spans="2:25" ht="18" x14ac:dyDescent="0.2">
      <c r="B82" s="31">
        <v>71</v>
      </c>
      <c r="C82" s="32">
        <v>1241</v>
      </c>
      <c r="D82" s="32" t="s">
        <v>21</v>
      </c>
      <c r="E82" s="32" t="s">
        <v>22</v>
      </c>
      <c r="F82" s="32" t="s">
        <v>1491</v>
      </c>
      <c r="G82" s="33" t="s">
        <v>1491</v>
      </c>
      <c r="H82" s="33" t="s">
        <v>221</v>
      </c>
      <c r="I82" s="33" t="s">
        <v>94</v>
      </c>
      <c r="J82" s="33" t="s">
        <v>95</v>
      </c>
      <c r="K82" s="32" t="s">
        <v>97</v>
      </c>
      <c r="L82" s="32" t="s">
        <v>96</v>
      </c>
      <c r="M82" s="34" t="s">
        <v>1492</v>
      </c>
      <c r="N82" s="33" t="s">
        <v>96</v>
      </c>
      <c r="O82" s="35">
        <v>8700</v>
      </c>
      <c r="P82" s="36" t="s">
        <v>1493</v>
      </c>
      <c r="Q82" s="36" t="s">
        <v>1491</v>
      </c>
      <c r="R82" s="37" t="s">
        <v>1494</v>
      </c>
      <c r="S82" s="37" t="s">
        <v>1494</v>
      </c>
      <c r="T82" s="36" t="s">
        <v>54</v>
      </c>
      <c r="U82" s="29" t="s">
        <v>1497</v>
      </c>
      <c r="V82" s="46">
        <v>0.2</v>
      </c>
      <c r="W82" s="29">
        <f t="shared" si="10"/>
        <v>145</v>
      </c>
      <c r="X82" s="29">
        <f t="shared" si="11"/>
        <v>870</v>
      </c>
      <c r="Y82" s="39"/>
    </row>
    <row r="83" spans="2:25" ht="18" x14ac:dyDescent="0.2">
      <c r="B83" s="31">
        <v>72</v>
      </c>
      <c r="C83" s="32">
        <v>1241</v>
      </c>
      <c r="D83" s="32" t="s">
        <v>90</v>
      </c>
      <c r="E83" s="32" t="s">
        <v>22</v>
      </c>
      <c r="F83" s="32" t="s">
        <v>1491</v>
      </c>
      <c r="G83" s="33" t="s">
        <v>1491</v>
      </c>
      <c r="H83" s="33" t="s">
        <v>222</v>
      </c>
      <c r="I83" s="33" t="s">
        <v>94</v>
      </c>
      <c r="J83" s="33" t="s">
        <v>95</v>
      </c>
      <c r="K83" s="32" t="s">
        <v>97</v>
      </c>
      <c r="L83" s="32" t="s">
        <v>96</v>
      </c>
      <c r="M83" s="34" t="s">
        <v>1492</v>
      </c>
      <c r="N83" s="33" t="s">
        <v>96</v>
      </c>
      <c r="O83" s="35">
        <v>2780</v>
      </c>
      <c r="P83" s="36" t="s">
        <v>1493</v>
      </c>
      <c r="Q83" s="36" t="s">
        <v>1491</v>
      </c>
      <c r="R83" s="37" t="s">
        <v>1494</v>
      </c>
      <c r="S83" s="37" t="s">
        <v>1494</v>
      </c>
      <c r="T83" s="36" t="s">
        <v>54</v>
      </c>
      <c r="U83" s="55" t="s">
        <v>1495</v>
      </c>
      <c r="V83" s="56">
        <v>0.03</v>
      </c>
      <c r="W83" s="55">
        <f t="shared" ref="W83:W142" si="12">(O83*V83)/12</f>
        <v>6.9499999999999993</v>
      </c>
      <c r="X83" s="55">
        <f t="shared" ref="X83:X142" si="13">W83*6</f>
        <v>41.699999999999996</v>
      </c>
      <c r="Y83" s="39"/>
    </row>
    <row r="84" spans="2:25" ht="18" x14ac:dyDescent="0.2">
      <c r="B84" s="31">
        <v>73</v>
      </c>
      <c r="C84" s="32">
        <v>1241</v>
      </c>
      <c r="D84" s="32" t="s">
        <v>90</v>
      </c>
      <c r="E84" s="32" t="s">
        <v>22</v>
      </c>
      <c r="F84" s="32" t="s">
        <v>1491</v>
      </c>
      <c r="G84" s="33" t="s">
        <v>1491</v>
      </c>
      <c r="H84" s="33" t="s">
        <v>223</v>
      </c>
      <c r="I84" s="33" t="s">
        <v>94</v>
      </c>
      <c r="J84" s="33" t="s">
        <v>95</v>
      </c>
      <c r="K84" s="32" t="s">
        <v>97</v>
      </c>
      <c r="L84" s="32" t="s">
        <v>96</v>
      </c>
      <c r="M84" s="34" t="s">
        <v>1492</v>
      </c>
      <c r="N84" s="33" t="s">
        <v>96</v>
      </c>
      <c r="O84" s="35">
        <v>3440</v>
      </c>
      <c r="P84" s="36" t="s">
        <v>1493</v>
      </c>
      <c r="Q84" s="36" t="s">
        <v>1491</v>
      </c>
      <c r="R84" s="37" t="s">
        <v>1494</v>
      </c>
      <c r="S84" s="37" t="s">
        <v>1494</v>
      </c>
      <c r="T84" s="36" t="s">
        <v>54</v>
      </c>
      <c r="U84" s="55" t="s">
        <v>1495</v>
      </c>
      <c r="V84" s="56">
        <v>0.03</v>
      </c>
      <c r="W84" s="55">
        <f t="shared" si="12"/>
        <v>8.6</v>
      </c>
      <c r="X84" s="55">
        <f t="shared" si="13"/>
        <v>51.599999999999994</v>
      </c>
      <c r="Y84" s="39"/>
    </row>
    <row r="85" spans="2:25" ht="18" x14ac:dyDescent="0.2">
      <c r="B85" s="31">
        <v>74</v>
      </c>
      <c r="C85" s="32">
        <v>1241</v>
      </c>
      <c r="D85" s="32" t="s">
        <v>21</v>
      </c>
      <c r="E85" s="32" t="s">
        <v>22</v>
      </c>
      <c r="F85" s="32" t="s">
        <v>1491</v>
      </c>
      <c r="G85" s="33" t="s">
        <v>1491</v>
      </c>
      <c r="H85" s="33" t="s">
        <v>224</v>
      </c>
      <c r="I85" s="33" t="s">
        <v>94</v>
      </c>
      <c r="J85" s="33" t="s">
        <v>95</v>
      </c>
      <c r="K85" s="32" t="s">
        <v>97</v>
      </c>
      <c r="L85" s="32" t="s">
        <v>96</v>
      </c>
      <c r="M85" s="34" t="s">
        <v>1492</v>
      </c>
      <c r="N85" s="33" t="s">
        <v>96</v>
      </c>
      <c r="O85" s="35">
        <v>11832</v>
      </c>
      <c r="P85" s="36" t="s">
        <v>1493</v>
      </c>
      <c r="Q85" s="36" t="s">
        <v>1491</v>
      </c>
      <c r="R85" s="37" t="s">
        <v>1494</v>
      </c>
      <c r="S85" s="37" t="s">
        <v>1494</v>
      </c>
      <c r="T85" s="36" t="s">
        <v>54</v>
      </c>
      <c r="U85" s="29" t="s">
        <v>1497</v>
      </c>
      <c r="V85" s="46">
        <v>0.2</v>
      </c>
      <c r="W85" s="29">
        <f t="shared" si="12"/>
        <v>197.20000000000002</v>
      </c>
      <c r="X85" s="29">
        <f t="shared" si="13"/>
        <v>1183.2</v>
      </c>
      <c r="Y85" s="39"/>
    </row>
    <row r="86" spans="2:25" ht="18" x14ac:dyDescent="0.2">
      <c r="B86" s="31">
        <v>75</v>
      </c>
      <c r="C86" s="32">
        <v>1241</v>
      </c>
      <c r="D86" s="32" t="s">
        <v>21</v>
      </c>
      <c r="E86" s="32" t="s">
        <v>22</v>
      </c>
      <c r="F86" s="32" t="s">
        <v>1491</v>
      </c>
      <c r="G86" s="33" t="s">
        <v>1491</v>
      </c>
      <c r="H86" s="33" t="s">
        <v>225</v>
      </c>
      <c r="I86" s="33" t="s">
        <v>94</v>
      </c>
      <c r="J86" s="33" t="s">
        <v>95</v>
      </c>
      <c r="K86" s="32" t="s">
        <v>97</v>
      </c>
      <c r="L86" s="32" t="s">
        <v>96</v>
      </c>
      <c r="M86" s="34" t="s">
        <v>1492</v>
      </c>
      <c r="N86" s="33" t="s">
        <v>96</v>
      </c>
      <c r="O86" s="35">
        <v>21670</v>
      </c>
      <c r="P86" s="36" t="s">
        <v>1493</v>
      </c>
      <c r="Q86" s="36" t="s">
        <v>1491</v>
      </c>
      <c r="R86" s="37" t="s">
        <v>1494</v>
      </c>
      <c r="S86" s="37" t="s">
        <v>1494</v>
      </c>
      <c r="T86" s="36" t="s">
        <v>54</v>
      </c>
      <c r="U86" s="29" t="s">
        <v>1497</v>
      </c>
      <c r="V86" s="46">
        <v>0.2</v>
      </c>
      <c r="W86" s="29">
        <f t="shared" si="12"/>
        <v>361.16666666666669</v>
      </c>
      <c r="X86" s="29">
        <f t="shared" si="13"/>
        <v>2167</v>
      </c>
      <c r="Y86" s="39"/>
    </row>
    <row r="87" spans="2:25" ht="18" x14ac:dyDescent="0.2">
      <c r="B87" s="31">
        <v>76</v>
      </c>
      <c r="C87" s="32">
        <v>1241</v>
      </c>
      <c r="D87" s="32" t="s">
        <v>21</v>
      </c>
      <c r="E87" s="32" t="s">
        <v>22</v>
      </c>
      <c r="F87" s="32" t="s">
        <v>1491</v>
      </c>
      <c r="G87" s="33" t="s">
        <v>1491</v>
      </c>
      <c r="H87" s="33" t="s">
        <v>226</v>
      </c>
      <c r="I87" s="33" t="s">
        <v>94</v>
      </c>
      <c r="J87" s="33" t="s">
        <v>95</v>
      </c>
      <c r="K87" s="32" t="s">
        <v>97</v>
      </c>
      <c r="L87" s="32" t="s">
        <v>96</v>
      </c>
      <c r="M87" s="34" t="s">
        <v>1492</v>
      </c>
      <c r="N87" s="33" t="s">
        <v>96</v>
      </c>
      <c r="O87" s="35">
        <v>11832</v>
      </c>
      <c r="P87" s="36" t="s">
        <v>1493</v>
      </c>
      <c r="Q87" s="36" t="s">
        <v>1491</v>
      </c>
      <c r="R87" s="37" t="s">
        <v>1494</v>
      </c>
      <c r="S87" s="37" t="s">
        <v>1494</v>
      </c>
      <c r="T87" s="36" t="s">
        <v>54</v>
      </c>
      <c r="U87" s="29" t="s">
        <v>1497</v>
      </c>
      <c r="V87" s="46">
        <v>0.2</v>
      </c>
      <c r="W87" s="29">
        <f t="shared" si="12"/>
        <v>197.20000000000002</v>
      </c>
      <c r="X87" s="29">
        <f t="shared" si="13"/>
        <v>1183.2</v>
      </c>
      <c r="Y87" s="39"/>
    </row>
    <row r="88" spans="2:25" ht="18" x14ac:dyDescent="0.2">
      <c r="B88" s="31">
        <v>77</v>
      </c>
      <c r="C88" s="32">
        <v>1241</v>
      </c>
      <c r="D88" s="32" t="s">
        <v>21</v>
      </c>
      <c r="E88" s="32" t="s">
        <v>22</v>
      </c>
      <c r="F88" s="32" t="s">
        <v>1491</v>
      </c>
      <c r="G88" s="33" t="s">
        <v>1491</v>
      </c>
      <c r="H88" s="33" t="s">
        <v>227</v>
      </c>
      <c r="I88" s="33" t="s">
        <v>94</v>
      </c>
      <c r="J88" s="33" t="s">
        <v>95</v>
      </c>
      <c r="K88" s="32" t="s">
        <v>97</v>
      </c>
      <c r="L88" s="32" t="s">
        <v>96</v>
      </c>
      <c r="M88" s="34" t="s">
        <v>1492</v>
      </c>
      <c r="N88" s="33" t="s">
        <v>96</v>
      </c>
      <c r="O88" s="35">
        <v>3480</v>
      </c>
      <c r="P88" s="36" t="s">
        <v>1493</v>
      </c>
      <c r="Q88" s="36" t="s">
        <v>1491</v>
      </c>
      <c r="R88" s="37" t="s">
        <v>1494</v>
      </c>
      <c r="S88" s="37" t="s">
        <v>1494</v>
      </c>
      <c r="T88" s="36" t="s">
        <v>54</v>
      </c>
      <c r="U88" s="29" t="s">
        <v>1497</v>
      </c>
      <c r="V88" s="46">
        <v>0.2</v>
      </c>
      <c r="W88" s="29">
        <f t="shared" si="12"/>
        <v>58</v>
      </c>
      <c r="X88" s="29">
        <f t="shared" si="13"/>
        <v>348</v>
      </c>
      <c r="Y88" s="39"/>
    </row>
    <row r="89" spans="2:25" ht="18" x14ac:dyDescent="0.2">
      <c r="B89" s="31">
        <v>78</v>
      </c>
      <c r="C89" s="32">
        <v>1241</v>
      </c>
      <c r="D89" s="32" t="s">
        <v>21</v>
      </c>
      <c r="E89" s="32" t="s">
        <v>22</v>
      </c>
      <c r="F89" s="32" t="s">
        <v>228</v>
      </c>
      <c r="G89" s="33" t="s">
        <v>154</v>
      </c>
      <c r="H89" s="33" t="s">
        <v>229</v>
      </c>
      <c r="I89" s="33" t="s">
        <v>230</v>
      </c>
      <c r="J89" s="33" t="s">
        <v>231</v>
      </c>
      <c r="K89" s="32" t="s">
        <v>232</v>
      </c>
      <c r="L89" s="32" t="s">
        <v>96</v>
      </c>
      <c r="M89" s="34" t="s">
        <v>1492</v>
      </c>
      <c r="N89" s="33" t="s">
        <v>96</v>
      </c>
      <c r="O89" s="35">
        <v>34800.58</v>
      </c>
      <c r="P89" s="36" t="s">
        <v>1493</v>
      </c>
      <c r="Q89" s="36" t="s">
        <v>1491</v>
      </c>
      <c r="R89" s="37" t="s">
        <v>1494</v>
      </c>
      <c r="S89" s="37" t="s">
        <v>1494</v>
      </c>
      <c r="T89" s="36" t="s">
        <v>159</v>
      </c>
      <c r="U89" s="29" t="s">
        <v>1497</v>
      </c>
      <c r="V89" s="46">
        <v>0.2</v>
      </c>
      <c r="W89" s="29">
        <f t="shared" si="12"/>
        <v>580.0096666666667</v>
      </c>
      <c r="X89" s="29">
        <f t="shared" si="13"/>
        <v>3480.058</v>
      </c>
      <c r="Y89" s="39"/>
    </row>
    <row r="90" spans="2:25" ht="18" x14ac:dyDescent="0.2">
      <c r="B90" s="31">
        <v>79</v>
      </c>
      <c r="C90" s="32">
        <v>1241</v>
      </c>
      <c r="D90" s="32" t="s">
        <v>21</v>
      </c>
      <c r="E90" s="32" t="s">
        <v>22</v>
      </c>
      <c r="F90" s="32" t="s">
        <v>233</v>
      </c>
      <c r="G90" s="33" t="s">
        <v>154</v>
      </c>
      <c r="H90" s="33" t="s">
        <v>234</v>
      </c>
      <c r="I90" s="33" t="s">
        <v>230</v>
      </c>
      <c r="J90" s="33" t="s">
        <v>235</v>
      </c>
      <c r="K90" s="32" t="s">
        <v>236</v>
      </c>
      <c r="L90" s="32" t="s">
        <v>96</v>
      </c>
      <c r="M90" s="34" t="s">
        <v>1492</v>
      </c>
      <c r="N90" s="33" t="s">
        <v>96</v>
      </c>
      <c r="O90" s="35">
        <v>24354.2</v>
      </c>
      <c r="P90" s="36" t="s">
        <v>1493</v>
      </c>
      <c r="Q90" s="36" t="s">
        <v>1491</v>
      </c>
      <c r="R90" s="37" t="s">
        <v>1494</v>
      </c>
      <c r="S90" s="37" t="s">
        <v>1494</v>
      </c>
      <c r="T90" s="36" t="s">
        <v>159</v>
      </c>
      <c r="U90" s="29" t="s">
        <v>1497</v>
      </c>
      <c r="V90" s="46">
        <v>0.2</v>
      </c>
      <c r="W90" s="29">
        <f t="shared" si="12"/>
        <v>405.90333333333336</v>
      </c>
      <c r="X90" s="29">
        <f t="shared" si="13"/>
        <v>2435.42</v>
      </c>
      <c r="Y90" s="39"/>
    </row>
    <row r="91" spans="2:25" ht="18" x14ac:dyDescent="0.2">
      <c r="B91" s="31">
        <v>80</v>
      </c>
      <c r="C91" s="32">
        <v>1241</v>
      </c>
      <c r="D91" s="32" t="s">
        <v>21</v>
      </c>
      <c r="E91" s="32" t="s">
        <v>22</v>
      </c>
      <c r="F91" s="32" t="s">
        <v>237</v>
      </c>
      <c r="G91" s="33" t="s">
        <v>238</v>
      </c>
      <c r="H91" s="33" t="s">
        <v>234</v>
      </c>
      <c r="I91" s="33" t="s">
        <v>239</v>
      </c>
      <c r="J91" s="33" t="s">
        <v>240</v>
      </c>
      <c r="K91" s="32" t="s">
        <v>241</v>
      </c>
      <c r="L91" s="32" t="s">
        <v>96</v>
      </c>
      <c r="M91" s="34" t="s">
        <v>1492</v>
      </c>
      <c r="N91" s="33" t="s">
        <v>96</v>
      </c>
      <c r="O91" s="35">
        <v>24354.2</v>
      </c>
      <c r="P91" s="36" t="s">
        <v>1493</v>
      </c>
      <c r="Q91" s="36" t="s">
        <v>1491</v>
      </c>
      <c r="R91" s="37" t="s">
        <v>1494</v>
      </c>
      <c r="S91" s="37" t="s">
        <v>1494</v>
      </c>
      <c r="T91" s="36" t="s">
        <v>242</v>
      </c>
      <c r="U91" s="29" t="s">
        <v>1497</v>
      </c>
      <c r="V91" s="46">
        <v>0.2</v>
      </c>
      <c r="W91" s="29">
        <f t="shared" si="12"/>
        <v>405.90333333333336</v>
      </c>
      <c r="X91" s="29">
        <f t="shared" si="13"/>
        <v>2435.42</v>
      </c>
      <c r="Y91" s="39"/>
    </row>
    <row r="92" spans="2:25" ht="18" x14ac:dyDescent="0.2">
      <c r="B92" s="31">
        <v>81</v>
      </c>
      <c r="C92" s="32">
        <v>1241</v>
      </c>
      <c r="D92" s="32" t="s">
        <v>21</v>
      </c>
      <c r="E92" s="32" t="s">
        <v>22</v>
      </c>
      <c r="F92" s="32" t="s">
        <v>1491</v>
      </c>
      <c r="G92" s="33" t="s">
        <v>1491</v>
      </c>
      <c r="H92" s="33" t="s">
        <v>243</v>
      </c>
      <c r="I92" s="33" t="s">
        <v>94</v>
      </c>
      <c r="J92" s="33" t="s">
        <v>95</v>
      </c>
      <c r="K92" s="32" t="s">
        <v>97</v>
      </c>
      <c r="L92" s="32" t="s">
        <v>96</v>
      </c>
      <c r="M92" s="34" t="s">
        <v>1492</v>
      </c>
      <c r="N92" s="33" t="s">
        <v>96</v>
      </c>
      <c r="O92" s="35">
        <v>20394.93</v>
      </c>
      <c r="P92" s="36" t="s">
        <v>1493</v>
      </c>
      <c r="Q92" s="36" t="s">
        <v>1491</v>
      </c>
      <c r="R92" s="37" t="s">
        <v>1494</v>
      </c>
      <c r="S92" s="37" t="s">
        <v>1494</v>
      </c>
      <c r="T92" s="36" t="s">
        <v>54</v>
      </c>
      <c r="U92" s="29" t="s">
        <v>1497</v>
      </c>
      <c r="V92" s="46">
        <v>0.2</v>
      </c>
      <c r="W92" s="29">
        <f t="shared" si="12"/>
        <v>339.91550000000001</v>
      </c>
      <c r="X92" s="29">
        <f t="shared" si="13"/>
        <v>2039.4929999999999</v>
      </c>
      <c r="Y92" s="39"/>
    </row>
    <row r="93" spans="2:25" ht="18" x14ac:dyDescent="0.2">
      <c r="B93" s="31">
        <v>82</v>
      </c>
      <c r="C93" s="32">
        <v>1241</v>
      </c>
      <c r="D93" s="32" t="s">
        <v>21</v>
      </c>
      <c r="E93" s="32" t="s">
        <v>22</v>
      </c>
      <c r="F93" s="32" t="s">
        <v>1491</v>
      </c>
      <c r="G93" s="33" t="s">
        <v>1491</v>
      </c>
      <c r="H93" s="33" t="s">
        <v>244</v>
      </c>
      <c r="I93" s="33" t="s">
        <v>94</v>
      </c>
      <c r="J93" s="33" t="s">
        <v>95</v>
      </c>
      <c r="K93" s="32" t="s">
        <v>97</v>
      </c>
      <c r="L93" s="32" t="s">
        <v>96</v>
      </c>
      <c r="M93" s="34" t="s">
        <v>1492</v>
      </c>
      <c r="N93" s="33" t="s">
        <v>96</v>
      </c>
      <c r="O93" s="35">
        <v>2262.81</v>
      </c>
      <c r="P93" s="36" t="s">
        <v>1493</v>
      </c>
      <c r="Q93" s="36" t="s">
        <v>1491</v>
      </c>
      <c r="R93" s="37" t="s">
        <v>1494</v>
      </c>
      <c r="S93" s="37" t="s">
        <v>1494</v>
      </c>
      <c r="T93" s="36" t="s">
        <v>54</v>
      </c>
      <c r="U93" s="29" t="s">
        <v>1497</v>
      </c>
      <c r="V93" s="46">
        <v>0.2</v>
      </c>
      <c r="W93" s="29">
        <f t="shared" si="12"/>
        <v>37.713500000000003</v>
      </c>
      <c r="X93" s="29">
        <f t="shared" si="13"/>
        <v>226.28100000000001</v>
      </c>
      <c r="Y93" s="39"/>
    </row>
    <row r="94" spans="2:25" ht="18" x14ac:dyDescent="0.2">
      <c r="B94" s="31">
        <v>83</v>
      </c>
      <c r="C94" s="32">
        <v>1241</v>
      </c>
      <c r="D94" s="32" t="s">
        <v>21</v>
      </c>
      <c r="E94" s="32" t="s">
        <v>22</v>
      </c>
      <c r="F94" s="32" t="s">
        <v>1491</v>
      </c>
      <c r="G94" s="33" t="s">
        <v>1491</v>
      </c>
      <c r="H94" s="33" t="s">
        <v>244</v>
      </c>
      <c r="I94" s="33" t="s">
        <v>94</v>
      </c>
      <c r="J94" s="33" t="s">
        <v>95</v>
      </c>
      <c r="K94" s="32" t="s">
        <v>97</v>
      </c>
      <c r="L94" s="32" t="s">
        <v>96</v>
      </c>
      <c r="M94" s="34" t="s">
        <v>1492</v>
      </c>
      <c r="N94" s="33" t="s">
        <v>96</v>
      </c>
      <c r="O94" s="35">
        <v>2262.81</v>
      </c>
      <c r="P94" s="36" t="s">
        <v>1493</v>
      </c>
      <c r="Q94" s="36" t="s">
        <v>1491</v>
      </c>
      <c r="R94" s="37" t="s">
        <v>1494</v>
      </c>
      <c r="S94" s="37" t="s">
        <v>1494</v>
      </c>
      <c r="T94" s="36" t="s">
        <v>54</v>
      </c>
      <c r="U94" s="29" t="s">
        <v>1497</v>
      </c>
      <c r="V94" s="46">
        <v>0.2</v>
      </c>
      <c r="W94" s="29">
        <f t="shared" si="12"/>
        <v>37.713500000000003</v>
      </c>
      <c r="X94" s="29">
        <f t="shared" si="13"/>
        <v>226.28100000000001</v>
      </c>
      <c r="Y94" s="39"/>
    </row>
    <row r="95" spans="2:25" ht="18" x14ac:dyDescent="0.2">
      <c r="B95" s="31">
        <v>84</v>
      </c>
      <c r="C95" s="32">
        <v>1246</v>
      </c>
      <c r="D95" s="32" t="s">
        <v>90</v>
      </c>
      <c r="E95" s="32" t="s">
        <v>22</v>
      </c>
      <c r="F95" s="32" t="s">
        <v>1491</v>
      </c>
      <c r="G95" s="33" t="s">
        <v>1491</v>
      </c>
      <c r="H95" s="33" t="s">
        <v>245</v>
      </c>
      <c r="I95" s="33" t="s">
        <v>94</v>
      </c>
      <c r="J95" s="33" t="s">
        <v>95</v>
      </c>
      <c r="K95" s="32" t="s">
        <v>97</v>
      </c>
      <c r="L95" s="32" t="s">
        <v>96</v>
      </c>
      <c r="M95" s="34" t="s">
        <v>1492</v>
      </c>
      <c r="N95" s="33" t="s">
        <v>96</v>
      </c>
      <c r="O95" s="35">
        <v>4255</v>
      </c>
      <c r="P95" s="36" t="s">
        <v>1493</v>
      </c>
      <c r="Q95" s="36" t="s">
        <v>1491</v>
      </c>
      <c r="R95" s="37" t="s">
        <v>1494</v>
      </c>
      <c r="S95" s="37" t="s">
        <v>1494</v>
      </c>
      <c r="T95" s="36" t="s">
        <v>54</v>
      </c>
      <c r="U95" s="55" t="s">
        <v>1496</v>
      </c>
      <c r="V95" s="56">
        <v>0.1</v>
      </c>
      <c r="W95" s="55">
        <f t="shared" si="12"/>
        <v>35.458333333333336</v>
      </c>
      <c r="X95" s="55">
        <f t="shared" si="13"/>
        <v>212.75</v>
      </c>
      <c r="Y95" s="39"/>
    </row>
    <row r="96" spans="2:25" ht="18" x14ac:dyDescent="0.2">
      <c r="B96" s="31">
        <v>85</v>
      </c>
      <c r="C96" s="32">
        <v>1246</v>
      </c>
      <c r="D96" s="32" t="s">
        <v>90</v>
      </c>
      <c r="E96" s="32" t="s">
        <v>22</v>
      </c>
      <c r="F96" s="32" t="s">
        <v>1491</v>
      </c>
      <c r="G96" s="33" t="s">
        <v>1491</v>
      </c>
      <c r="H96" s="33" t="s">
        <v>246</v>
      </c>
      <c r="I96" s="33" t="s">
        <v>94</v>
      </c>
      <c r="J96" s="33" t="s">
        <v>95</v>
      </c>
      <c r="K96" s="32" t="s">
        <v>97</v>
      </c>
      <c r="L96" s="32" t="s">
        <v>96</v>
      </c>
      <c r="M96" s="34" t="s">
        <v>1492</v>
      </c>
      <c r="N96" s="33" t="s">
        <v>96</v>
      </c>
      <c r="O96" s="35">
        <v>4255</v>
      </c>
      <c r="P96" s="36" t="s">
        <v>1493</v>
      </c>
      <c r="Q96" s="36" t="s">
        <v>1491</v>
      </c>
      <c r="R96" s="37" t="s">
        <v>1494</v>
      </c>
      <c r="S96" s="37" t="s">
        <v>1494</v>
      </c>
      <c r="T96" s="36" t="s">
        <v>54</v>
      </c>
      <c r="U96" s="55" t="s">
        <v>1496</v>
      </c>
      <c r="V96" s="56">
        <v>0.1</v>
      </c>
      <c r="W96" s="55">
        <f t="shared" si="12"/>
        <v>35.458333333333336</v>
      </c>
      <c r="X96" s="55">
        <f t="shared" si="13"/>
        <v>212.75</v>
      </c>
      <c r="Y96" s="39"/>
    </row>
    <row r="97" spans="2:25" ht="18" x14ac:dyDescent="0.2">
      <c r="B97" s="31">
        <v>86</v>
      </c>
      <c r="C97" s="32">
        <v>1241</v>
      </c>
      <c r="D97" s="32" t="s">
        <v>90</v>
      </c>
      <c r="E97" s="32" t="s">
        <v>22</v>
      </c>
      <c r="F97" s="32" t="s">
        <v>1491</v>
      </c>
      <c r="G97" s="33" t="s">
        <v>1491</v>
      </c>
      <c r="H97" s="33" t="s">
        <v>247</v>
      </c>
      <c r="I97" s="33" t="s">
        <v>94</v>
      </c>
      <c r="J97" s="33" t="s">
        <v>95</v>
      </c>
      <c r="K97" s="32" t="s">
        <v>97</v>
      </c>
      <c r="L97" s="32" t="s">
        <v>96</v>
      </c>
      <c r="M97" s="34" t="s">
        <v>1492</v>
      </c>
      <c r="N97" s="33" t="s">
        <v>96</v>
      </c>
      <c r="O97" s="35">
        <v>74750</v>
      </c>
      <c r="P97" s="36" t="s">
        <v>1493</v>
      </c>
      <c r="Q97" s="36" t="s">
        <v>1491</v>
      </c>
      <c r="R97" s="37" t="s">
        <v>1494</v>
      </c>
      <c r="S97" s="37" t="s">
        <v>1494</v>
      </c>
      <c r="T97" s="36" t="s">
        <v>54</v>
      </c>
      <c r="U97" s="55" t="s">
        <v>1495</v>
      </c>
      <c r="V97" s="56">
        <v>0.03</v>
      </c>
      <c r="W97" s="55">
        <f t="shared" si="12"/>
        <v>186.875</v>
      </c>
      <c r="X97" s="55">
        <f t="shared" si="13"/>
        <v>1121.25</v>
      </c>
      <c r="Y97" s="39"/>
    </row>
    <row r="98" spans="2:25" ht="18" x14ac:dyDescent="0.2">
      <c r="B98" s="31">
        <v>87</v>
      </c>
      <c r="C98" s="32">
        <v>1246</v>
      </c>
      <c r="D98" s="32" t="s">
        <v>90</v>
      </c>
      <c r="E98" s="32" t="s">
        <v>22</v>
      </c>
      <c r="F98" s="32" t="s">
        <v>248</v>
      </c>
      <c r="G98" s="33" t="s">
        <v>38</v>
      </c>
      <c r="H98" s="33" t="s">
        <v>249</v>
      </c>
      <c r="I98" s="33" t="s">
        <v>250</v>
      </c>
      <c r="J98" s="33" t="s">
        <v>95</v>
      </c>
      <c r="K98" s="32" t="s">
        <v>251</v>
      </c>
      <c r="L98" s="32" t="s">
        <v>96</v>
      </c>
      <c r="M98" s="34" t="s">
        <v>1492</v>
      </c>
      <c r="N98" s="33" t="s">
        <v>96</v>
      </c>
      <c r="O98" s="35">
        <v>4025</v>
      </c>
      <c r="P98" s="36" t="s">
        <v>1493</v>
      </c>
      <c r="Q98" s="36" t="s">
        <v>1491</v>
      </c>
      <c r="R98" s="37" t="s">
        <v>1494</v>
      </c>
      <c r="S98" s="37" t="s">
        <v>1494</v>
      </c>
      <c r="T98" s="36" t="s">
        <v>45</v>
      </c>
      <c r="U98" s="55" t="s">
        <v>1496</v>
      </c>
      <c r="V98" s="56">
        <v>0.1</v>
      </c>
      <c r="W98" s="55">
        <f t="shared" si="12"/>
        <v>33.541666666666664</v>
      </c>
      <c r="X98" s="55">
        <f t="shared" si="13"/>
        <v>201.25</v>
      </c>
      <c r="Y98" s="39"/>
    </row>
    <row r="99" spans="2:25" ht="18" x14ac:dyDescent="0.2">
      <c r="B99" s="31">
        <v>88</v>
      </c>
      <c r="C99" s="32">
        <v>1246</v>
      </c>
      <c r="D99" s="32" t="s">
        <v>90</v>
      </c>
      <c r="E99" s="32" t="s">
        <v>22</v>
      </c>
      <c r="F99" s="32" t="s">
        <v>1491</v>
      </c>
      <c r="G99" s="33" t="s">
        <v>1491</v>
      </c>
      <c r="H99" s="33" t="s">
        <v>252</v>
      </c>
      <c r="I99" s="33" t="s">
        <v>94</v>
      </c>
      <c r="J99" s="33" t="s">
        <v>95</v>
      </c>
      <c r="K99" s="32" t="s">
        <v>97</v>
      </c>
      <c r="L99" s="32" t="s">
        <v>96</v>
      </c>
      <c r="M99" s="34" t="s">
        <v>1492</v>
      </c>
      <c r="N99" s="33" t="s">
        <v>96</v>
      </c>
      <c r="O99" s="35">
        <v>2875</v>
      </c>
      <c r="P99" s="36" t="s">
        <v>1493</v>
      </c>
      <c r="Q99" s="36" t="s">
        <v>1491</v>
      </c>
      <c r="R99" s="37" t="s">
        <v>1494</v>
      </c>
      <c r="S99" s="37" t="s">
        <v>1494</v>
      </c>
      <c r="T99" s="36" t="s">
        <v>54</v>
      </c>
      <c r="U99" s="55" t="s">
        <v>1496</v>
      </c>
      <c r="V99" s="56">
        <v>0.1</v>
      </c>
      <c r="W99" s="55">
        <f t="shared" si="12"/>
        <v>23.958333333333332</v>
      </c>
      <c r="X99" s="55">
        <f t="shared" si="13"/>
        <v>143.75</v>
      </c>
      <c r="Y99" s="39"/>
    </row>
    <row r="100" spans="2:25" ht="18" x14ac:dyDescent="0.2">
      <c r="B100" s="31">
        <v>89</v>
      </c>
      <c r="C100" s="32">
        <v>1241</v>
      </c>
      <c r="D100" s="32" t="s">
        <v>21</v>
      </c>
      <c r="E100" s="32" t="s">
        <v>22</v>
      </c>
      <c r="F100" s="32" t="s">
        <v>1491</v>
      </c>
      <c r="G100" s="33" t="s">
        <v>1491</v>
      </c>
      <c r="H100" s="33" t="s">
        <v>82</v>
      </c>
      <c r="I100" s="33" t="s">
        <v>94</v>
      </c>
      <c r="J100" s="33" t="s">
        <v>95</v>
      </c>
      <c r="K100" s="32" t="s">
        <v>97</v>
      </c>
      <c r="L100" s="32" t="s">
        <v>96</v>
      </c>
      <c r="M100" s="34" t="s">
        <v>1492</v>
      </c>
      <c r="N100" s="33" t="s">
        <v>96</v>
      </c>
      <c r="O100" s="35">
        <v>2332.09</v>
      </c>
      <c r="P100" s="36" t="s">
        <v>1493</v>
      </c>
      <c r="Q100" s="36" t="s">
        <v>1491</v>
      </c>
      <c r="R100" s="37" t="s">
        <v>1494</v>
      </c>
      <c r="S100" s="37" t="s">
        <v>1494</v>
      </c>
      <c r="T100" s="36" t="s">
        <v>54</v>
      </c>
      <c r="U100" s="29" t="s">
        <v>1497</v>
      </c>
      <c r="V100" s="46">
        <v>0.2</v>
      </c>
      <c r="W100" s="29">
        <f t="shared" si="12"/>
        <v>38.868166666666674</v>
      </c>
      <c r="X100" s="29">
        <f t="shared" si="13"/>
        <v>233.20900000000006</v>
      </c>
      <c r="Y100" s="39"/>
    </row>
    <row r="101" spans="2:25" ht="18" x14ac:dyDescent="0.2">
      <c r="B101" s="31">
        <v>90</v>
      </c>
      <c r="C101" s="32">
        <v>1241</v>
      </c>
      <c r="D101" s="32" t="s">
        <v>21</v>
      </c>
      <c r="E101" s="32" t="s">
        <v>22</v>
      </c>
      <c r="F101" s="32" t="s">
        <v>1491</v>
      </c>
      <c r="G101" s="33" t="s">
        <v>1491</v>
      </c>
      <c r="H101" s="33" t="s">
        <v>82</v>
      </c>
      <c r="I101" s="33" t="s">
        <v>94</v>
      </c>
      <c r="J101" s="33" t="s">
        <v>95</v>
      </c>
      <c r="K101" s="32" t="s">
        <v>97</v>
      </c>
      <c r="L101" s="32" t="s">
        <v>96</v>
      </c>
      <c r="M101" s="34" t="s">
        <v>1492</v>
      </c>
      <c r="N101" s="33" t="s">
        <v>96</v>
      </c>
      <c r="O101" s="35">
        <v>2332.09</v>
      </c>
      <c r="P101" s="36" t="s">
        <v>1493</v>
      </c>
      <c r="Q101" s="36" t="s">
        <v>1491</v>
      </c>
      <c r="R101" s="37" t="s">
        <v>1494</v>
      </c>
      <c r="S101" s="37" t="s">
        <v>1494</v>
      </c>
      <c r="T101" s="36" t="s">
        <v>54</v>
      </c>
      <c r="U101" s="29" t="s">
        <v>1497</v>
      </c>
      <c r="V101" s="46">
        <v>0.2</v>
      </c>
      <c r="W101" s="29">
        <f t="shared" si="12"/>
        <v>38.868166666666674</v>
      </c>
      <c r="X101" s="29">
        <f t="shared" si="13"/>
        <v>233.20900000000006</v>
      </c>
      <c r="Y101" s="39"/>
    </row>
    <row r="102" spans="2:25" ht="18" x14ac:dyDescent="0.2">
      <c r="B102" s="31">
        <v>91</v>
      </c>
      <c r="C102" s="32">
        <v>1241</v>
      </c>
      <c r="D102" s="32" t="s">
        <v>21</v>
      </c>
      <c r="E102" s="32" t="s">
        <v>22</v>
      </c>
      <c r="F102" s="32" t="s">
        <v>1491</v>
      </c>
      <c r="G102" s="33" t="s">
        <v>1491</v>
      </c>
      <c r="H102" s="33" t="s">
        <v>253</v>
      </c>
      <c r="I102" s="33" t="s">
        <v>94</v>
      </c>
      <c r="J102" s="33" t="s">
        <v>95</v>
      </c>
      <c r="K102" s="32" t="s">
        <v>97</v>
      </c>
      <c r="L102" s="32" t="s">
        <v>96</v>
      </c>
      <c r="M102" s="34" t="s">
        <v>1492</v>
      </c>
      <c r="N102" s="33" t="s">
        <v>96</v>
      </c>
      <c r="O102" s="35">
        <v>4194.17</v>
      </c>
      <c r="P102" s="36" t="s">
        <v>1493</v>
      </c>
      <c r="Q102" s="36" t="s">
        <v>1491</v>
      </c>
      <c r="R102" s="37" t="s">
        <v>1494</v>
      </c>
      <c r="S102" s="37" t="s">
        <v>1494</v>
      </c>
      <c r="T102" s="36" t="s">
        <v>54</v>
      </c>
      <c r="U102" s="29" t="s">
        <v>1497</v>
      </c>
      <c r="V102" s="46">
        <v>0.2</v>
      </c>
      <c r="W102" s="29">
        <f t="shared" si="12"/>
        <v>69.902833333333334</v>
      </c>
      <c r="X102" s="29">
        <f t="shared" si="13"/>
        <v>419.41700000000003</v>
      </c>
      <c r="Y102" s="39"/>
    </row>
    <row r="103" spans="2:25" ht="18" x14ac:dyDescent="0.2">
      <c r="B103" s="31">
        <v>92</v>
      </c>
      <c r="C103" s="32">
        <v>1241</v>
      </c>
      <c r="D103" s="32" t="s">
        <v>21</v>
      </c>
      <c r="E103" s="32" t="s">
        <v>22</v>
      </c>
      <c r="F103" s="32" t="s">
        <v>1491</v>
      </c>
      <c r="G103" s="33" t="s">
        <v>1491</v>
      </c>
      <c r="H103" s="33" t="s">
        <v>254</v>
      </c>
      <c r="I103" s="33" t="s">
        <v>94</v>
      </c>
      <c r="J103" s="33" t="s">
        <v>95</v>
      </c>
      <c r="K103" s="32" t="s">
        <v>97</v>
      </c>
      <c r="L103" s="32" t="s">
        <v>96</v>
      </c>
      <c r="M103" s="34" t="s">
        <v>1492</v>
      </c>
      <c r="N103" s="33" t="s">
        <v>96</v>
      </c>
      <c r="O103" s="35">
        <v>4194.17</v>
      </c>
      <c r="P103" s="36" t="s">
        <v>1493</v>
      </c>
      <c r="Q103" s="36" t="s">
        <v>1491</v>
      </c>
      <c r="R103" s="37" t="s">
        <v>1494</v>
      </c>
      <c r="S103" s="37" t="s">
        <v>1494</v>
      </c>
      <c r="T103" s="36" t="s">
        <v>54</v>
      </c>
      <c r="U103" s="29" t="s">
        <v>1497</v>
      </c>
      <c r="V103" s="46">
        <v>0.2</v>
      </c>
      <c r="W103" s="29">
        <f t="shared" si="12"/>
        <v>69.902833333333334</v>
      </c>
      <c r="X103" s="29">
        <f t="shared" si="13"/>
        <v>419.41700000000003</v>
      </c>
      <c r="Y103" s="39"/>
    </row>
    <row r="104" spans="2:25" ht="18" x14ac:dyDescent="0.2">
      <c r="B104" s="31">
        <v>93</v>
      </c>
      <c r="C104" s="32">
        <v>1241</v>
      </c>
      <c r="D104" s="32" t="s">
        <v>21</v>
      </c>
      <c r="E104" s="32" t="s">
        <v>22</v>
      </c>
      <c r="F104" s="32" t="s">
        <v>1491</v>
      </c>
      <c r="G104" s="33" t="s">
        <v>1491</v>
      </c>
      <c r="H104" s="33" t="s">
        <v>255</v>
      </c>
      <c r="I104" s="33" t="s">
        <v>94</v>
      </c>
      <c r="J104" s="33" t="s">
        <v>95</v>
      </c>
      <c r="K104" s="32" t="s">
        <v>97</v>
      </c>
      <c r="L104" s="32" t="s">
        <v>96</v>
      </c>
      <c r="M104" s="34" t="s">
        <v>1492</v>
      </c>
      <c r="N104" s="33" t="s">
        <v>96</v>
      </c>
      <c r="O104" s="35">
        <v>4194.16</v>
      </c>
      <c r="P104" s="36" t="s">
        <v>1493</v>
      </c>
      <c r="Q104" s="36" t="s">
        <v>1491</v>
      </c>
      <c r="R104" s="37" t="s">
        <v>1494</v>
      </c>
      <c r="S104" s="37" t="s">
        <v>1494</v>
      </c>
      <c r="T104" s="36" t="s">
        <v>54</v>
      </c>
      <c r="U104" s="29" t="s">
        <v>1497</v>
      </c>
      <c r="V104" s="46">
        <v>0.2</v>
      </c>
      <c r="W104" s="29">
        <f t="shared" si="12"/>
        <v>69.902666666666661</v>
      </c>
      <c r="X104" s="29">
        <f t="shared" si="13"/>
        <v>419.41599999999994</v>
      </c>
      <c r="Y104" s="39"/>
    </row>
    <row r="105" spans="2:25" ht="18" x14ac:dyDescent="0.2">
      <c r="B105" s="31">
        <v>94</v>
      </c>
      <c r="C105" s="32">
        <v>1241</v>
      </c>
      <c r="D105" s="32" t="s">
        <v>21</v>
      </c>
      <c r="E105" s="32" t="s">
        <v>22</v>
      </c>
      <c r="F105" s="32" t="s">
        <v>1491</v>
      </c>
      <c r="G105" s="33" t="s">
        <v>1491</v>
      </c>
      <c r="H105" s="33" t="s">
        <v>256</v>
      </c>
      <c r="I105" s="33" t="s">
        <v>94</v>
      </c>
      <c r="J105" s="33" t="s">
        <v>95</v>
      </c>
      <c r="K105" s="32" t="s">
        <v>97</v>
      </c>
      <c r="L105" s="32" t="s">
        <v>96</v>
      </c>
      <c r="M105" s="34" t="s">
        <v>1492</v>
      </c>
      <c r="N105" s="33" t="s">
        <v>96</v>
      </c>
      <c r="O105" s="35">
        <v>20394.93</v>
      </c>
      <c r="P105" s="36" t="s">
        <v>1493</v>
      </c>
      <c r="Q105" s="36" t="s">
        <v>1491</v>
      </c>
      <c r="R105" s="37" t="s">
        <v>1494</v>
      </c>
      <c r="S105" s="37" t="s">
        <v>1494</v>
      </c>
      <c r="T105" s="36" t="s">
        <v>54</v>
      </c>
      <c r="U105" s="29" t="s">
        <v>1497</v>
      </c>
      <c r="V105" s="46">
        <v>0.2</v>
      </c>
      <c r="W105" s="29">
        <f t="shared" si="12"/>
        <v>339.91550000000001</v>
      </c>
      <c r="X105" s="29">
        <f t="shared" si="13"/>
        <v>2039.4929999999999</v>
      </c>
      <c r="Y105" s="39"/>
    </row>
    <row r="106" spans="2:25" ht="18" x14ac:dyDescent="0.2">
      <c r="B106" s="31">
        <v>95</v>
      </c>
      <c r="C106" s="32">
        <v>1241</v>
      </c>
      <c r="D106" s="32" t="s">
        <v>21</v>
      </c>
      <c r="E106" s="32" t="s">
        <v>22</v>
      </c>
      <c r="F106" s="32" t="s">
        <v>1491</v>
      </c>
      <c r="G106" s="33" t="s">
        <v>1491</v>
      </c>
      <c r="H106" s="33" t="s">
        <v>257</v>
      </c>
      <c r="I106" s="33" t="s">
        <v>94</v>
      </c>
      <c r="J106" s="33" t="s">
        <v>95</v>
      </c>
      <c r="K106" s="32" t="s">
        <v>97</v>
      </c>
      <c r="L106" s="32" t="s">
        <v>96</v>
      </c>
      <c r="M106" s="34" t="s">
        <v>1492</v>
      </c>
      <c r="N106" s="33" t="s">
        <v>96</v>
      </c>
      <c r="O106" s="35">
        <v>3920.8</v>
      </c>
      <c r="P106" s="36" t="s">
        <v>1493</v>
      </c>
      <c r="Q106" s="36" t="s">
        <v>1491</v>
      </c>
      <c r="R106" s="37" t="s">
        <v>1494</v>
      </c>
      <c r="S106" s="37" t="s">
        <v>1494</v>
      </c>
      <c r="T106" s="36" t="s">
        <v>54</v>
      </c>
      <c r="U106" s="29" t="s">
        <v>1497</v>
      </c>
      <c r="V106" s="46">
        <v>0.2</v>
      </c>
      <c r="W106" s="29">
        <f t="shared" si="12"/>
        <v>65.346666666666678</v>
      </c>
      <c r="X106" s="29">
        <f t="shared" si="13"/>
        <v>392.08000000000004</v>
      </c>
      <c r="Y106" s="39"/>
    </row>
    <row r="107" spans="2:25" ht="18" x14ac:dyDescent="0.2">
      <c r="B107" s="31">
        <v>96</v>
      </c>
      <c r="C107" s="32">
        <v>1241</v>
      </c>
      <c r="D107" s="32" t="s">
        <v>21</v>
      </c>
      <c r="E107" s="32" t="s">
        <v>22</v>
      </c>
      <c r="F107" s="32" t="s">
        <v>1491</v>
      </c>
      <c r="G107" s="33" t="s">
        <v>1491</v>
      </c>
      <c r="H107" s="33" t="s">
        <v>258</v>
      </c>
      <c r="I107" s="33" t="s">
        <v>94</v>
      </c>
      <c r="J107" s="33" t="s">
        <v>95</v>
      </c>
      <c r="K107" s="32" t="s">
        <v>97</v>
      </c>
      <c r="L107" s="32" t="s">
        <v>96</v>
      </c>
      <c r="M107" s="34" t="s">
        <v>1492</v>
      </c>
      <c r="N107" s="33" t="s">
        <v>96</v>
      </c>
      <c r="O107" s="35">
        <v>8420.76</v>
      </c>
      <c r="P107" s="36" t="s">
        <v>1493</v>
      </c>
      <c r="Q107" s="36" t="s">
        <v>1491</v>
      </c>
      <c r="R107" s="37" t="s">
        <v>1494</v>
      </c>
      <c r="S107" s="37" t="s">
        <v>1494</v>
      </c>
      <c r="T107" s="36" t="s">
        <v>54</v>
      </c>
      <c r="U107" s="29" t="s">
        <v>1497</v>
      </c>
      <c r="V107" s="46">
        <v>0.2</v>
      </c>
      <c r="W107" s="29">
        <f t="shared" si="12"/>
        <v>140.346</v>
      </c>
      <c r="X107" s="29">
        <f t="shared" si="13"/>
        <v>842.07600000000002</v>
      </c>
      <c r="Y107" s="39"/>
    </row>
    <row r="108" spans="2:25" ht="27" x14ac:dyDescent="0.2">
      <c r="B108" s="31">
        <v>97</v>
      </c>
      <c r="C108" s="32">
        <v>1241</v>
      </c>
      <c r="D108" s="32" t="s">
        <v>21</v>
      </c>
      <c r="E108" s="32" t="s">
        <v>22</v>
      </c>
      <c r="F108" s="32" t="s">
        <v>259</v>
      </c>
      <c r="G108" s="33" t="s">
        <v>260</v>
      </c>
      <c r="H108" s="33" t="s">
        <v>261</v>
      </c>
      <c r="I108" s="33" t="s">
        <v>262</v>
      </c>
      <c r="J108" s="33" t="s">
        <v>263</v>
      </c>
      <c r="K108" s="32" t="s">
        <v>264</v>
      </c>
      <c r="L108" s="32" t="s">
        <v>265</v>
      </c>
      <c r="M108" s="34">
        <v>41396</v>
      </c>
      <c r="N108" s="33" t="s">
        <v>266</v>
      </c>
      <c r="O108" s="35">
        <v>12999</v>
      </c>
      <c r="P108" s="36" t="s">
        <v>1493</v>
      </c>
      <c r="Q108" s="36" t="s">
        <v>1491</v>
      </c>
      <c r="R108" s="37">
        <v>41394</v>
      </c>
      <c r="S108" s="37">
        <v>41394</v>
      </c>
      <c r="T108" s="36" t="s">
        <v>89</v>
      </c>
      <c r="U108" s="29" t="s">
        <v>1497</v>
      </c>
      <c r="V108" s="46">
        <v>0.2</v>
      </c>
      <c r="W108" s="29">
        <f t="shared" si="12"/>
        <v>216.65</v>
      </c>
      <c r="X108" s="29">
        <f t="shared" si="13"/>
        <v>1299.9000000000001</v>
      </c>
      <c r="Y108" s="39"/>
    </row>
    <row r="109" spans="2:25" ht="18" x14ac:dyDescent="0.2">
      <c r="B109" s="31">
        <v>98</v>
      </c>
      <c r="C109" s="32">
        <v>1241</v>
      </c>
      <c r="D109" s="32" t="s">
        <v>21</v>
      </c>
      <c r="E109" s="32" t="s">
        <v>22</v>
      </c>
      <c r="F109" s="32" t="s">
        <v>267</v>
      </c>
      <c r="G109" s="33" t="s">
        <v>268</v>
      </c>
      <c r="H109" s="33" t="s">
        <v>269</v>
      </c>
      <c r="I109" s="33" t="s">
        <v>270</v>
      </c>
      <c r="J109" s="33" t="s">
        <v>271</v>
      </c>
      <c r="K109" s="32" t="s">
        <v>272</v>
      </c>
      <c r="L109" s="32" t="s">
        <v>96</v>
      </c>
      <c r="M109" s="34" t="s">
        <v>1492</v>
      </c>
      <c r="N109" s="33" t="s">
        <v>96</v>
      </c>
      <c r="O109" s="35">
        <v>5500</v>
      </c>
      <c r="P109" s="36" t="s">
        <v>1493</v>
      </c>
      <c r="Q109" s="36" t="s">
        <v>1491</v>
      </c>
      <c r="R109" s="37" t="s">
        <v>1494</v>
      </c>
      <c r="S109" s="37" t="s">
        <v>1494</v>
      </c>
      <c r="T109" s="36" t="s">
        <v>54</v>
      </c>
      <c r="U109" s="29" t="s">
        <v>1497</v>
      </c>
      <c r="V109" s="46">
        <v>0.2</v>
      </c>
      <c r="W109" s="29">
        <f t="shared" si="12"/>
        <v>91.666666666666671</v>
      </c>
      <c r="X109" s="29">
        <f t="shared" si="13"/>
        <v>550</v>
      </c>
      <c r="Y109" s="39"/>
    </row>
    <row r="110" spans="2:25" ht="18" x14ac:dyDescent="0.2">
      <c r="B110" s="31">
        <v>99</v>
      </c>
      <c r="C110" s="32">
        <v>1241</v>
      </c>
      <c r="D110" s="32" t="s">
        <v>21</v>
      </c>
      <c r="E110" s="32" t="s">
        <v>22</v>
      </c>
      <c r="F110" s="32" t="s">
        <v>1491</v>
      </c>
      <c r="G110" s="33" t="s">
        <v>1491</v>
      </c>
      <c r="H110" s="33" t="s">
        <v>273</v>
      </c>
      <c r="I110" s="33" t="s">
        <v>94</v>
      </c>
      <c r="J110" s="33" t="s">
        <v>95</v>
      </c>
      <c r="K110" s="32" t="s">
        <v>97</v>
      </c>
      <c r="L110" s="32" t="s">
        <v>96</v>
      </c>
      <c r="M110" s="34" t="s">
        <v>1492</v>
      </c>
      <c r="N110" s="33" t="s">
        <v>96</v>
      </c>
      <c r="O110" s="35">
        <v>8800</v>
      </c>
      <c r="P110" s="36" t="s">
        <v>1493</v>
      </c>
      <c r="Q110" s="36" t="s">
        <v>1491</v>
      </c>
      <c r="R110" s="37" t="s">
        <v>1494</v>
      </c>
      <c r="S110" s="37" t="s">
        <v>1494</v>
      </c>
      <c r="T110" s="36" t="s">
        <v>54</v>
      </c>
      <c r="U110" s="29" t="s">
        <v>1497</v>
      </c>
      <c r="V110" s="46">
        <v>0.2</v>
      </c>
      <c r="W110" s="29">
        <f t="shared" si="12"/>
        <v>146.66666666666666</v>
      </c>
      <c r="X110" s="29">
        <f t="shared" si="13"/>
        <v>880</v>
      </c>
      <c r="Y110" s="39"/>
    </row>
    <row r="111" spans="2:25" ht="18" x14ac:dyDescent="0.2">
      <c r="B111" s="31">
        <v>100</v>
      </c>
      <c r="C111" s="32">
        <v>1241</v>
      </c>
      <c r="D111" s="32" t="s">
        <v>21</v>
      </c>
      <c r="E111" s="32" t="s">
        <v>22</v>
      </c>
      <c r="F111" s="32" t="s">
        <v>1491</v>
      </c>
      <c r="G111" s="33" t="s">
        <v>1491</v>
      </c>
      <c r="H111" s="33" t="s">
        <v>274</v>
      </c>
      <c r="I111" s="33" t="s">
        <v>94</v>
      </c>
      <c r="J111" s="33" t="s">
        <v>95</v>
      </c>
      <c r="K111" s="32" t="s">
        <v>97</v>
      </c>
      <c r="L111" s="32" t="s">
        <v>96</v>
      </c>
      <c r="M111" s="34" t="s">
        <v>1492</v>
      </c>
      <c r="N111" s="33" t="s">
        <v>96</v>
      </c>
      <c r="O111" s="35">
        <v>1682</v>
      </c>
      <c r="P111" s="36" t="s">
        <v>1493</v>
      </c>
      <c r="Q111" s="36" t="s">
        <v>1491</v>
      </c>
      <c r="R111" s="37" t="s">
        <v>1494</v>
      </c>
      <c r="S111" s="37" t="s">
        <v>1494</v>
      </c>
      <c r="T111" s="36" t="s">
        <v>54</v>
      </c>
      <c r="U111" s="29" t="s">
        <v>1497</v>
      </c>
      <c r="V111" s="46">
        <v>0.2</v>
      </c>
      <c r="W111" s="29">
        <f t="shared" si="12"/>
        <v>28.033333333333335</v>
      </c>
      <c r="X111" s="29">
        <f t="shared" si="13"/>
        <v>168.20000000000002</v>
      </c>
      <c r="Y111" s="39"/>
    </row>
    <row r="112" spans="2:25" ht="18" x14ac:dyDescent="0.2">
      <c r="B112" s="31">
        <v>101</v>
      </c>
      <c r="C112" s="32">
        <v>1241</v>
      </c>
      <c r="D112" s="32" t="s">
        <v>21</v>
      </c>
      <c r="E112" s="32" t="s">
        <v>22</v>
      </c>
      <c r="F112" s="32" t="s">
        <v>1491</v>
      </c>
      <c r="G112" s="33" t="s">
        <v>1491</v>
      </c>
      <c r="H112" s="33" t="s">
        <v>275</v>
      </c>
      <c r="I112" s="33" t="s">
        <v>94</v>
      </c>
      <c r="J112" s="33" t="s">
        <v>95</v>
      </c>
      <c r="K112" s="32" t="s">
        <v>97</v>
      </c>
      <c r="L112" s="32" t="s">
        <v>96</v>
      </c>
      <c r="M112" s="34" t="s">
        <v>1492</v>
      </c>
      <c r="N112" s="33" t="s">
        <v>96</v>
      </c>
      <c r="O112" s="35">
        <v>1682</v>
      </c>
      <c r="P112" s="36" t="s">
        <v>1493</v>
      </c>
      <c r="Q112" s="36" t="s">
        <v>1491</v>
      </c>
      <c r="R112" s="37" t="s">
        <v>1494</v>
      </c>
      <c r="S112" s="37" t="s">
        <v>1494</v>
      </c>
      <c r="T112" s="36" t="s">
        <v>54</v>
      </c>
      <c r="U112" s="29" t="s">
        <v>1497</v>
      </c>
      <c r="V112" s="46">
        <v>0.2</v>
      </c>
      <c r="W112" s="29">
        <f t="shared" si="12"/>
        <v>28.033333333333335</v>
      </c>
      <c r="X112" s="29">
        <f t="shared" si="13"/>
        <v>168.20000000000002</v>
      </c>
      <c r="Y112" s="39"/>
    </row>
    <row r="113" spans="2:25" ht="18" x14ac:dyDescent="0.2">
      <c r="B113" s="31">
        <v>102</v>
      </c>
      <c r="C113" s="32">
        <v>1241</v>
      </c>
      <c r="D113" s="32" t="s">
        <v>21</v>
      </c>
      <c r="E113" s="32" t="s">
        <v>22</v>
      </c>
      <c r="F113" s="32" t="s">
        <v>1491</v>
      </c>
      <c r="G113" s="33" t="s">
        <v>1491</v>
      </c>
      <c r="H113" s="33" t="s">
        <v>276</v>
      </c>
      <c r="I113" s="33" t="s">
        <v>94</v>
      </c>
      <c r="J113" s="33" t="s">
        <v>95</v>
      </c>
      <c r="K113" s="32" t="s">
        <v>97</v>
      </c>
      <c r="L113" s="32" t="s">
        <v>96</v>
      </c>
      <c r="M113" s="34" t="s">
        <v>1492</v>
      </c>
      <c r="N113" s="33" t="s">
        <v>96</v>
      </c>
      <c r="O113" s="35">
        <v>1682</v>
      </c>
      <c r="P113" s="36" t="s">
        <v>1493</v>
      </c>
      <c r="Q113" s="36" t="s">
        <v>1491</v>
      </c>
      <c r="R113" s="37" t="s">
        <v>1494</v>
      </c>
      <c r="S113" s="37" t="s">
        <v>1494</v>
      </c>
      <c r="T113" s="36" t="s">
        <v>54</v>
      </c>
      <c r="U113" s="29" t="s">
        <v>1497</v>
      </c>
      <c r="V113" s="46">
        <v>0.2</v>
      </c>
      <c r="W113" s="29">
        <f t="shared" si="12"/>
        <v>28.033333333333335</v>
      </c>
      <c r="X113" s="29">
        <f t="shared" si="13"/>
        <v>168.20000000000002</v>
      </c>
      <c r="Y113" s="39"/>
    </row>
    <row r="114" spans="2:25" ht="18" x14ac:dyDescent="0.2">
      <c r="B114" s="31">
        <v>103</v>
      </c>
      <c r="C114" s="32">
        <v>1241</v>
      </c>
      <c r="D114" s="32" t="s">
        <v>21</v>
      </c>
      <c r="E114" s="32" t="s">
        <v>22</v>
      </c>
      <c r="F114" s="32" t="s">
        <v>1491</v>
      </c>
      <c r="G114" s="33" t="s">
        <v>1491</v>
      </c>
      <c r="H114" s="33" t="s">
        <v>277</v>
      </c>
      <c r="I114" s="33" t="s">
        <v>94</v>
      </c>
      <c r="J114" s="33" t="s">
        <v>95</v>
      </c>
      <c r="K114" s="32" t="s">
        <v>97</v>
      </c>
      <c r="L114" s="32" t="s">
        <v>96</v>
      </c>
      <c r="M114" s="34" t="s">
        <v>1492</v>
      </c>
      <c r="N114" s="33" t="s">
        <v>96</v>
      </c>
      <c r="O114" s="35">
        <v>3248</v>
      </c>
      <c r="P114" s="36" t="s">
        <v>1493</v>
      </c>
      <c r="Q114" s="36" t="s">
        <v>1491</v>
      </c>
      <c r="R114" s="37" t="s">
        <v>1494</v>
      </c>
      <c r="S114" s="37" t="s">
        <v>1494</v>
      </c>
      <c r="T114" s="36" t="s">
        <v>54</v>
      </c>
      <c r="U114" s="29" t="s">
        <v>1497</v>
      </c>
      <c r="V114" s="46">
        <v>0.2</v>
      </c>
      <c r="W114" s="29">
        <f t="shared" si="12"/>
        <v>54.133333333333333</v>
      </c>
      <c r="X114" s="29">
        <f t="shared" si="13"/>
        <v>324.8</v>
      </c>
      <c r="Y114" s="39"/>
    </row>
    <row r="115" spans="2:25" ht="18" x14ac:dyDescent="0.2">
      <c r="B115" s="31">
        <v>104</v>
      </c>
      <c r="C115" s="32">
        <v>1241</v>
      </c>
      <c r="D115" s="32" t="s">
        <v>21</v>
      </c>
      <c r="E115" s="32" t="s">
        <v>22</v>
      </c>
      <c r="F115" s="32" t="s">
        <v>278</v>
      </c>
      <c r="G115" s="33" t="s">
        <v>279</v>
      </c>
      <c r="H115" s="33" t="s">
        <v>280</v>
      </c>
      <c r="I115" s="33" t="s">
        <v>281</v>
      </c>
      <c r="J115" s="33" t="s">
        <v>282</v>
      </c>
      <c r="K115" s="32" t="s">
        <v>283</v>
      </c>
      <c r="L115" s="32" t="s">
        <v>284</v>
      </c>
      <c r="M115" s="34">
        <v>41757</v>
      </c>
      <c r="N115" s="33" t="s">
        <v>285</v>
      </c>
      <c r="O115" s="35">
        <v>4389.99</v>
      </c>
      <c r="P115" s="36" t="s">
        <v>1493</v>
      </c>
      <c r="Q115" s="36" t="s">
        <v>1491</v>
      </c>
      <c r="R115" s="37">
        <v>41752</v>
      </c>
      <c r="S115" s="37">
        <v>41752</v>
      </c>
      <c r="T115" s="36" t="s">
        <v>45</v>
      </c>
      <c r="U115" s="29" t="s">
        <v>1497</v>
      </c>
      <c r="V115" s="46">
        <v>0.2</v>
      </c>
      <c r="W115" s="29">
        <f t="shared" si="12"/>
        <v>73.166499999999999</v>
      </c>
      <c r="X115" s="29">
        <f t="shared" si="13"/>
        <v>438.99900000000002</v>
      </c>
      <c r="Y115" s="39"/>
    </row>
    <row r="116" spans="2:25" ht="27" x14ac:dyDescent="0.2">
      <c r="B116" s="31">
        <v>105</v>
      </c>
      <c r="C116" s="32">
        <v>1241</v>
      </c>
      <c r="D116" s="32" t="s">
        <v>21</v>
      </c>
      <c r="E116" s="32" t="s">
        <v>22</v>
      </c>
      <c r="F116" s="32" t="s">
        <v>286</v>
      </c>
      <c r="G116" s="33" t="s">
        <v>38</v>
      </c>
      <c r="H116" s="33" t="s">
        <v>287</v>
      </c>
      <c r="I116" s="33" t="s">
        <v>288</v>
      </c>
      <c r="J116" s="33" t="s">
        <v>289</v>
      </c>
      <c r="K116" s="32" t="s">
        <v>97</v>
      </c>
      <c r="L116" s="32" t="s">
        <v>290</v>
      </c>
      <c r="M116" s="34">
        <v>42538</v>
      </c>
      <c r="N116" s="33" t="s">
        <v>291</v>
      </c>
      <c r="O116" s="35">
        <v>7500</v>
      </c>
      <c r="P116" s="36" t="s">
        <v>1493</v>
      </c>
      <c r="Q116" s="36" t="s">
        <v>1491</v>
      </c>
      <c r="R116" s="37">
        <v>42557</v>
      </c>
      <c r="S116" s="37">
        <v>42557</v>
      </c>
      <c r="T116" s="36" t="s">
        <v>45</v>
      </c>
      <c r="U116" s="29" t="s">
        <v>1497</v>
      </c>
      <c r="V116" s="46">
        <v>0.2</v>
      </c>
      <c r="W116" s="29">
        <f t="shared" si="12"/>
        <v>125</v>
      </c>
      <c r="X116" s="29">
        <f t="shared" si="13"/>
        <v>750</v>
      </c>
      <c r="Y116" s="39"/>
    </row>
    <row r="117" spans="2:25" ht="18" x14ac:dyDescent="0.2">
      <c r="B117" s="31">
        <v>106</v>
      </c>
      <c r="C117" s="32">
        <v>1241</v>
      </c>
      <c r="D117" s="32" t="s">
        <v>21</v>
      </c>
      <c r="E117" s="32" t="s">
        <v>22</v>
      </c>
      <c r="F117" s="32" t="s">
        <v>292</v>
      </c>
      <c r="G117" s="33" t="s">
        <v>293</v>
      </c>
      <c r="H117" s="33" t="s">
        <v>294</v>
      </c>
      <c r="I117" s="33" t="s">
        <v>288</v>
      </c>
      <c r="J117" s="33" t="s">
        <v>295</v>
      </c>
      <c r="K117" s="32" t="s">
        <v>97</v>
      </c>
      <c r="L117" s="32" t="s">
        <v>296</v>
      </c>
      <c r="M117" s="34">
        <v>42611</v>
      </c>
      <c r="N117" s="33" t="s">
        <v>297</v>
      </c>
      <c r="O117" s="35">
        <v>6820.8</v>
      </c>
      <c r="P117" s="36" t="s">
        <v>1493</v>
      </c>
      <c r="Q117" s="36" t="s">
        <v>1491</v>
      </c>
      <c r="R117" s="37">
        <v>42600</v>
      </c>
      <c r="S117" s="37">
        <v>42600</v>
      </c>
      <c r="T117" s="36" t="s">
        <v>298</v>
      </c>
      <c r="U117" s="29" t="s">
        <v>1497</v>
      </c>
      <c r="V117" s="46">
        <v>0.2</v>
      </c>
      <c r="W117" s="29">
        <f t="shared" si="12"/>
        <v>113.68</v>
      </c>
      <c r="X117" s="29">
        <f t="shared" si="13"/>
        <v>682.08</v>
      </c>
      <c r="Y117" s="39"/>
    </row>
    <row r="118" spans="2:25" ht="18" x14ac:dyDescent="0.2">
      <c r="B118" s="31">
        <v>107</v>
      </c>
      <c r="C118" s="32">
        <v>1241</v>
      </c>
      <c r="D118" s="32" t="s">
        <v>21</v>
      </c>
      <c r="E118" s="32" t="s">
        <v>22</v>
      </c>
      <c r="F118" s="32" t="s">
        <v>299</v>
      </c>
      <c r="G118" s="33" t="s">
        <v>293</v>
      </c>
      <c r="H118" s="33" t="s">
        <v>300</v>
      </c>
      <c r="I118" s="33" t="s">
        <v>65</v>
      </c>
      <c r="J118" s="33" t="s">
        <v>301</v>
      </c>
      <c r="K118" s="32" t="s">
        <v>97</v>
      </c>
      <c r="L118" s="32" t="s">
        <v>296</v>
      </c>
      <c r="M118" s="34">
        <v>42611</v>
      </c>
      <c r="N118" s="33" t="s">
        <v>297</v>
      </c>
      <c r="O118" s="35">
        <v>10115.200000000001</v>
      </c>
      <c r="P118" s="36" t="s">
        <v>1493</v>
      </c>
      <c r="Q118" s="36" t="s">
        <v>1491</v>
      </c>
      <c r="R118" s="37">
        <v>42600</v>
      </c>
      <c r="S118" s="37">
        <v>42600</v>
      </c>
      <c r="T118" s="36" t="s">
        <v>298</v>
      </c>
      <c r="U118" s="29" t="s">
        <v>1497</v>
      </c>
      <c r="V118" s="46">
        <v>0.2</v>
      </c>
      <c r="W118" s="29">
        <f t="shared" si="12"/>
        <v>168.58666666666667</v>
      </c>
      <c r="X118" s="29">
        <f t="shared" si="13"/>
        <v>1011.52</v>
      </c>
      <c r="Y118" s="39"/>
    </row>
    <row r="119" spans="2:25" ht="18" x14ac:dyDescent="0.2">
      <c r="B119" s="31">
        <v>108</v>
      </c>
      <c r="C119" s="32">
        <v>1241</v>
      </c>
      <c r="D119" s="32" t="s">
        <v>21</v>
      </c>
      <c r="E119" s="32" t="s">
        <v>22</v>
      </c>
      <c r="F119" s="32" t="s">
        <v>302</v>
      </c>
      <c r="G119" s="33" t="s">
        <v>293</v>
      </c>
      <c r="H119" s="33" t="s">
        <v>303</v>
      </c>
      <c r="I119" s="33" t="s">
        <v>288</v>
      </c>
      <c r="J119" s="33" t="s">
        <v>304</v>
      </c>
      <c r="K119" s="32" t="s">
        <v>97</v>
      </c>
      <c r="L119" s="32" t="s">
        <v>296</v>
      </c>
      <c r="M119" s="34">
        <v>42611</v>
      </c>
      <c r="N119" s="33" t="s">
        <v>297</v>
      </c>
      <c r="O119" s="35">
        <v>2946.4</v>
      </c>
      <c r="P119" s="36" t="s">
        <v>1493</v>
      </c>
      <c r="Q119" s="36" t="s">
        <v>1491</v>
      </c>
      <c r="R119" s="37">
        <v>42600</v>
      </c>
      <c r="S119" s="37">
        <v>42600</v>
      </c>
      <c r="T119" s="36" t="s">
        <v>298</v>
      </c>
      <c r="U119" s="29" t="s">
        <v>1497</v>
      </c>
      <c r="V119" s="46">
        <v>0.2</v>
      </c>
      <c r="W119" s="29">
        <f t="shared" si="12"/>
        <v>49.106666666666676</v>
      </c>
      <c r="X119" s="29">
        <f t="shared" si="13"/>
        <v>294.64000000000004</v>
      </c>
      <c r="Y119" s="39"/>
    </row>
    <row r="120" spans="2:25" ht="27" x14ac:dyDescent="0.2">
      <c r="B120" s="31">
        <v>109</v>
      </c>
      <c r="C120" s="32">
        <v>1241</v>
      </c>
      <c r="D120" s="32" t="s">
        <v>21</v>
      </c>
      <c r="E120" s="32" t="s">
        <v>22</v>
      </c>
      <c r="F120" s="32" t="s">
        <v>305</v>
      </c>
      <c r="G120" s="33" t="s">
        <v>238</v>
      </c>
      <c r="H120" s="33" t="s">
        <v>306</v>
      </c>
      <c r="I120" s="33" t="s">
        <v>189</v>
      </c>
      <c r="J120" s="33" t="s">
        <v>307</v>
      </c>
      <c r="K120" s="32" t="s">
        <v>308</v>
      </c>
      <c r="L120" s="32" t="s">
        <v>309</v>
      </c>
      <c r="M120" s="34">
        <v>42403</v>
      </c>
      <c r="N120" s="33" t="s">
        <v>310</v>
      </c>
      <c r="O120" s="35">
        <v>3973</v>
      </c>
      <c r="P120" s="36" t="s">
        <v>1493</v>
      </c>
      <c r="Q120" s="36" t="s">
        <v>1491</v>
      </c>
      <c r="R120" s="37">
        <v>42403</v>
      </c>
      <c r="S120" s="37">
        <v>42403</v>
      </c>
      <c r="T120" s="36" t="s">
        <v>242</v>
      </c>
      <c r="U120" s="29" t="s">
        <v>1497</v>
      </c>
      <c r="V120" s="46">
        <v>0.2</v>
      </c>
      <c r="W120" s="29">
        <f t="shared" si="12"/>
        <v>66.216666666666669</v>
      </c>
      <c r="X120" s="29">
        <f t="shared" si="13"/>
        <v>397.3</v>
      </c>
      <c r="Y120" s="39"/>
    </row>
    <row r="121" spans="2:25" ht="27" x14ac:dyDescent="0.2">
      <c r="B121" s="31">
        <v>110</v>
      </c>
      <c r="C121" s="32">
        <v>1241</v>
      </c>
      <c r="D121" s="32" t="s">
        <v>21</v>
      </c>
      <c r="E121" s="32" t="s">
        <v>22</v>
      </c>
      <c r="F121" s="32" t="s">
        <v>311</v>
      </c>
      <c r="G121" s="33" t="s">
        <v>312</v>
      </c>
      <c r="H121" s="33" t="s">
        <v>313</v>
      </c>
      <c r="I121" s="33" t="s">
        <v>314</v>
      </c>
      <c r="J121" s="33" t="s">
        <v>315</v>
      </c>
      <c r="K121" s="32" t="s">
        <v>97</v>
      </c>
      <c r="L121" s="32" t="s">
        <v>309</v>
      </c>
      <c r="M121" s="34">
        <v>42427</v>
      </c>
      <c r="N121" s="33" t="s">
        <v>310</v>
      </c>
      <c r="O121" s="35">
        <v>3103</v>
      </c>
      <c r="P121" s="36" t="s">
        <v>1493</v>
      </c>
      <c r="Q121" s="36" t="s">
        <v>1491</v>
      </c>
      <c r="R121" s="37">
        <v>42524</v>
      </c>
      <c r="S121" s="37">
        <v>42524</v>
      </c>
      <c r="T121" s="36" t="s">
        <v>316</v>
      </c>
      <c r="U121" s="29" t="s">
        <v>1497</v>
      </c>
      <c r="V121" s="46">
        <v>0.2</v>
      </c>
      <c r="W121" s="29">
        <f t="shared" si="12"/>
        <v>51.716666666666669</v>
      </c>
      <c r="X121" s="29">
        <f t="shared" si="13"/>
        <v>310.3</v>
      </c>
      <c r="Y121" s="39"/>
    </row>
    <row r="122" spans="2:25" ht="18" x14ac:dyDescent="0.2">
      <c r="B122" s="31">
        <v>111</v>
      </c>
      <c r="C122" s="32">
        <v>1241</v>
      </c>
      <c r="D122" s="32" t="s">
        <v>21</v>
      </c>
      <c r="E122" s="32" t="s">
        <v>22</v>
      </c>
      <c r="F122" s="32" t="s">
        <v>317</v>
      </c>
      <c r="G122" s="33" t="s">
        <v>58</v>
      </c>
      <c r="H122" s="33" t="s">
        <v>318</v>
      </c>
      <c r="I122" s="33" t="s">
        <v>189</v>
      </c>
      <c r="J122" s="33" t="s">
        <v>307</v>
      </c>
      <c r="K122" s="32" t="s">
        <v>319</v>
      </c>
      <c r="L122" s="32" t="s">
        <v>96</v>
      </c>
      <c r="M122" s="34" t="s">
        <v>1492</v>
      </c>
      <c r="N122" s="33" t="s">
        <v>96</v>
      </c>
      <c r="O122" s="35">
        <v>3900</v>
      </c>
      <c r="P122" s="36" t="s">
        <v>1493</v>
      </c>
      <c r="Q122" s="36" t="s">
        <v>1491</v>
      </c>
      <c r="R122" s="37">
        <v>0</v>
      </c>
      <c r="S122" s="37">
        <v>0</v>
      </c>
      <c r="T122" s="36" t="s">
        <v>61</v>
      </c>
      <c r="U122" s="29" t="s">
        <v>1497</v>
      </c>
      <c r="V122" s="46">
        <v>0.2</v>
      </c>
      <c r="W122" s="29">
        <f t="shared" si="12"/>
        <v>65</v>
      </c>
      <c r="X122" s="29">
        <f t="shared" si="13"/>
        <v>390</v>
      </c>
      <c r="Y122" s="39"/>
    </row>
    <row r="123" spans="2:25" ht="18" x14ac:dyDescent="0.2">
      <c r="B123" s="31">
        <v>112</v>
      </c>
      <c r="C123" s="32">
        <v>1241</v>
      </c>
      <c r="D123" s="32">
        <v>4</v>
      </c>
      <c r="E123" s="32" t="s">
        <v>22</v>
      </c>
      <c r="F123" s="32" t="s">
        <v>320</v>
      </c>
      <c r="G123" s="33" t="s">
        <v>321</v>
      </c>
      <c r="H123" s="33" t="s">
        <v>322</v>
      </c>
      <c r="I123" s="33" t="s">
        <v>288</v>
      </c>
      <c r="J123" s="33" t="s">
        <v>323</v>
      </c>
      <c r="K123" s="32" t="s">
        <v>324</v>
      </c>
      <c r="L123" s="32" t="s">
        <v>96</v>
      </c>
      <c r="M123" s="34" t="s">
        <v>1492</v>
      </c>
      <c r="N123" s="33" t="s">
        <v>96</v>
      </c>
      <c r="O123" s="35">
        <v>6032</v>
      </c>
      <c r="P123" s="36" t="s">
        <v>1493</v>
      </c>
      <c r="Q123" s="36" t="s">
        <v>1491</v>
      </c>
      <c r="R123" s="37" t="s">
        <v>1494</v>
      </c>
      <c r="S123" s="37" t="s">
        <v>1494</v>
      </c>
      <c r="T123" s="36" t="s">
        <v>325</v>
      </c>
      <c r="U123" s="29" t="s">
        <v>1497</v>
      </c>
      <c r="V123" s="46">
        <v>0.2</v>
      </c>
      <c r="W123" s="29">
        <f t="shared" si="12"/>
        <v>100.53333333333335</v>
      </c>
      <c r="X123" s="29">
        <f t="shared" si="13"/>
        <v>603.20000000000005</v>
      </c>
      <c r="Y123" s="39"/>
    </row>
    <row r="124" spans="2:25" ht="18" x14ac:dyDescent="0.2">
      <c r="B124" s="31">
        <v>113</v>
      </c>
      <c r="C124" s="32">
        <v>1241</v>
      </c>
      <c r="D124" s="32" t="s">
        <v>21</v>
      </c>
      <c r="E124" s="32" t="s">
        <v>22</v>
      </c>
      <c r="F124" s="32" t="s">
        <v>1491</v>
      </c>
      <c r="G124" s="33" t="s">
        <v>1491</v>
      </c>
      <c r="H124" s="33" t="s">
        <v>326</v>
      </c>
      <c r="I124" s="33" t="s">
        <v>94</v>
      </c>
      <c r="J124" s="33" t="s">
        <v>95</v>
      </c>
      <c r="K124" s="32" t="s">
        <v>97</v>
      </c>
      <c r="L124" s="32" t="s">
        <v>96</v>
      </c>
      <c r="M124" s="34" t="s">
        <v>1492</v>
      </c>
      <c r="N124" s="33" t="s">
        <v>96</v>
      </c>
      <c r="O124" s="35">
        <v>7800</v>
      </c>
      <c r="P124" s="36" t="s">
        <v>1493</v>
      </c>
      <c r="Q124" s="36" t="s">
        <v>1491</v>
      </c>
      <c r="R124" s="37" t="s">
        <v>1494</v>
      </c>
      <c r="S124" s="37" t="s">
        <v>1494</v>
      </c>
      <c r="T124" s="36" t="s">
        <v>54</v>
      </c>
      <c r="U124" s="29" t="s">
        <v>1497</v>
      </c>
      <c r="V124" s="46">
        <v>0.2</v>
      </c>
      <c r="W124" s="29">
        <f t="shared" si="12"/>
        <v>130</v>
      </c>
      <c r="X124" s="29">
        <f t="shared" si="13"/>
        <v>780</v>
      </c>
      <c r="Y124" s="39"/>
    </row>
    <row r="125" spans="2:25" ht="18" x14ac:dyDescent="0.2">
      <c r="B125" s="31">
        <v>114</v>
      </c>
      <c r="C125" s="32">
        <v>1241</v>
      </c>
      <c r="D125" s="32" t="s">
        <v>21</v>
      </c>
      <c r="E125" s="32" t="s">
        <v>22</v>
      </c>
      <c r="F125" s="32" t="s">
        <v>1491</v>
      </c>
      <c r="G125" s="33" t="s">
        <v>1491</v>
      </c>
      <c r="H125" s="33" t="s">
        <v>327</v>
      </c>
      <c r="I125" s="33" t="s">
        <v>94</v>
      </c>
      <c r="J125" s="33" t="s">
        <v>95</v>
      </c>
      <c r="K125" s="32" t="s">
        <v>97</v>
      </c>
      <c r="L125" s="32" t="s">
        <v>96</v>
      </c>
      <c r="M125" s="34" t="s">
        <v>1492</v>
      </c>
      <c r="N125" s="33" t="s">
        <v>96</v>
      </c>
      <c r="O125" s="35">
        <v>7800</v>
      </c>
      <c r="P125" s="36" t="s">
        <v>1493</v>
      </c>
      <c r="Q125" s="36" t="s">
        <v>1491</v>
      </c>
      <c r="R125" s="37" t="s">
        <v>1494</v>
      </c>
      <c r="S125" s="37" t="s">
        <v>1494</v>
      </c>
      <c r="T125" s="36" t="s">
        <v>54</v>
      </c>
      <c r="U125" s="29" t="s">
        <v>1497</v>
      </c>
      <c r="V125" s="46">
        <v>0.2</v>
      </c>
      <c r="W125" s="29">
        <f t="shared" si="12"/>
        <v>130</v>
      </c>
      <c r="X125" s="29">
        <f t="shared" si="13"/>
        <v>780</v>
      </c>
      <c r="Y125" s="39"/>
    </row>
    <row r="126" spans="2:25" ht="18" x14ac:dyDescent="0.2">
      <c r="B126" s="31">
        <v>115</v>
      </c>
      <c r="C126" s="32">
        <v>1241</v>
      </c>
      <c r="D126" s="32" t="s">
        <v>21</v>
      </c>
      <c r="E126" s="32" t="s">
        <v>22</v>
      </c>
      <c r="F126" s="32" t="s">
        <v>1491</v>
      </c>
      <c r="G126" s="33" t="s">
        <v>1491</v>
      </c>
      <c r="H126" s="33" t="s">
        <v>328</v>
      </c>
      <c r="I126" s="33" t="s">
        <v>94</v>
      </c>
      <c r="J126" s="33" t="s">
        <v>95</v>
      </c>
      <c r="K126" s="32" t="s">
        <v>97</v>
      </c>
      <c r="L126" s="32" t="s">
        <v>96</v>
      </c>
      <c r="M126" s="34" t="s">
        <v>1492</v>
      </c>
      <c r="N126" s="33" t="s">
        <v>96</v>
      </c>
      <c r="O126" s="35">
        <v>11670</v>
      </c>
      <c r="P126" s="36" t="s">
        <v>1493</v>
      </c>
      <c r="Q126" s="36" t="s">
        <v>1491</v>
      </c>
      <c r="R126" s="37" t="s">
        <v>1494</v>
      </c>
      <c r="S126" s="37" t="s">
        <v>1494</v>
      </c>
      <c r="T126" s="36" t="s">
        <v>54</v>
      </c>
      <c r="U126" s="29" t="s">
        <v>1497</v>
      </c>
      <c r="V126" s="46">
        <v>0.2</v>
      </c>
      <c r="W126" s="29">
        <f t="shared" si="12"/>
        <v>194.5</v>
      </c>
      <c r="X126" s="29">
        <f t="shared" si="13"/>
        <v>1167</v>
      </c>
      <c r="Y126" s="39"/>
    </row>
    <row r="127" spans="2:25" ht="18" x14ac:dyDescent="0.2">
      <c r="B127" s="31">
        <v>116</v>
      </c>
      <c r="C127" s="32">
        <v>1241</v>
      </c>
      <c r="D127" s="32" t="s">
        <v>21</v>
      </c>
      <c r="E127" s="32" t="s">
        <v>22</v>
      </c>
      <c r="F127" s="32" t="s">
        <v>1491</v>
      </c>
      <c r="G127" s="33" t="s">
        <v>1491</v>
      </c>
      <c r="H127" s="33" t="s">
        <v>329</v>
      </c>
      <c r="I127" s="33" t="s">
        <v>94</v>
      </c>
      <c r="J127" s="33" t="s">
        <v>95</v>
      </c>
      <c r="K127" s="32" t="s">
        <v>97</v>
      </c>
      <c r="L127" s="32" t="s">
        <v>96</v>
      </c>
      <c r="M127" s="34" t="s">
        <v>1492</v>
      </c>
      <c r="N127" s="33" t="s">
        <v>96</v>
      </c>
      <c r="O127" s="35">
        <v>12500</v>
      </c>
      <c r="P127" s="36" t="s">
        <v>1493</v>
      </c>
      <c r="Q127" s="36" t="s">
        <v>1491</v>
      </c>
      <c r="R127" s="37" t="s">
        <v>1494</v>
      </c>
      <c r="S127" s="37" t="s">
        <v>1494</v>
      </c>
      <c r="T127" s="36" t="s">
        <v>54</v>
      </c>
      <c r="U127" s="29" t="s">
        <v>1497</v>
      </c>
      <c r="V127" s="46">
        <v>0.2</v>
      </c>
      <c r="W127" s="29">
        <f t="shared" si="12"/>
        <v>208.33333333333334</v>
      </c>
      <c r="X127" s="29">
        <f t="shared" si="13"/>
        <v>1250</v>
      </c>
      <c r="Y127" s="39"/>
    </row>
    <row r="128" spans="2:25" ht="18" x14ac:dyDescent="0.2">
      <c r="B128" s="31">
        <v>117</v>
      </c>
      <c r="C128" s="32">
        <v>1241</v>
      </c>
      <c r="D128" s="32" t="s">
        <v>21</v>
      </c>
      <c r="E128" s="32" t="s">
        <v>22</v>
      </c>
      <c r="F128" s="32" t="s">
        <v>1491</v>
      </c>
      <c r="G128" s="33" t="s">
        <v>1491</v>
      </c>
      <c r="H128" s="33" t="s">
        <v>330</v>
      </c>
      <c r="I128" s="33" t="s">
        <v>94</v>
      </c>
      <c r="J128" s="33" t="s">
        <v>95</v>
      </c>
      <c r="K128" s="32" t="s">
        <v>97</v>
      </c>
      <c r="L128" s="32" t="s">
        <v>96</v>
      </c>
      <c r="M128" s="34" t="s">
        <v>1492</v>
      </c>
      <c r="N128" s="33" t="s">
        <v>96</v>
      </c>
      <c r="O128" s="35">
        <v>14500</v>
      </c>
      <c r="P128" s="36" t="s">
        <v>1493</v>
      </c>
      <c r="Q128" s="36" t="s">
        <v>1491</v>
      </c>
      <c r="R128" s="37" t="s">
        <v>1494</v>
      </c>
      <c r="S128" s="37" t="s">
        <v>1494</v>
      </c>
      <c r="T128" s="36" t="s">
        <v>54</v>
      </c>
      <c r="U128" s="29" t="s">
        <v>1497</v>
      </c>
      <c r="V128" s="46">
        <v>0.2</v>
      </c>
      <c r="W128" s="29">
        <f t="shared" si="12"/>
        <v>241.66666666666666</v>
      </c>
      <c r="X128" s="29">
        <f t="shared" si="13"/>
        <v>1450</v>
      </c>
      <c r="Y128" s="39"/>
    </row>
    <row r="129" spans="2:25" ht="18" x14ac:dyDescent="0.2">
      <c r="B129" s="31">
        <v>118</v>
      </c>
      <c r="C129" s="32">
        <v>1241</v>
      </c>
      <c r="D129" s="32" t="s">
        <v>21</v>
      </c>
      <c r="E129" s="32" t="s">
        <v>22</v>
      </c>
      <c r="F129" s="32" t="s">
        <v>1491</v>
      </c>
      <c r="G129" s="33" t="s">
        <v>1491</v>
      </c>
      <c r="H129" s="33" t="s">
        <v>331</v>
      </c>
      <c r="I129" s="33" t="s">
        <v>94</v>
      </c>
      <c r="J129" s="33" t="s">
        <v>95</v>
      </c>
      <c r="K129" s="32" t="s">
        <v>97</v>
      </c>
      <c r="L129" s="32" t="s">
        <v>96</v>
      </c>
      <c r="M129" s="34" t="s">
        <v>1492</v>
      </c>
      <c r="N129" s="33" t="s">
        <v>96</v>
      </c>
      <c r="O129" s="35">
        <v>4485</v>
      </c>
      <c r="P129" s="36" t="s">
        <v>1493</v>
      </c>
      <c r="Q129" s="36" t="s">
        <v>1491</v>
      </c>
      <c r="R129" s="37" t="s">
        <v>1494</v>
      </c>
      <c r="S129" s="37" t="s">
        <v>1494</v>
      </c>
      <c r="T129" s="36" t="s">
        <v>54</v>
      </c>
      <c r="U129" s="29" t="s">
        <v>1497</v>
      </c>
      <c r="V129" s="46">
        <v>0.2</v>
      </c>
      <c r="W129" s="29">
        <f t="shared" si="12"/>
        <v>74.75</v>
      </c>
      <c r="X129" s="29">
        <f t="shared" si="13"/>
        <v>448.5</v>
      </c>
      <c r="Y129" s="39"/>
    </row>
    <row r="130" spans="2:25" ht="18" x14ac:dyDescent="0.2">
      <c r="B130" s="31">
        <v>119</v>
      </c>
      <c r="C130" s="32">
        <v>1241</v>
      </c>
      <c r="D130" s="32" t="s">
        <v>21</v>
      </c>
      <c r="E130" s="32" t="s">
        <v>22</v>
      </c>
      <c r="F130" s="32" t="s">
        <v>332</v>
      </c>
      <c r="G130" s="33" t="s">
        <v>100</v>
      </c>
      <c r="H130" s="33" t="s">
        <v>333</v>
      </c>
      <c r="I130" s="33" t="s">
        <v>334</v>
      </c>
      <c r="J130" s="33" t="s">
        <v>335</v>
      </c>
      <c r="K130" s="32" t="s">
        <v>97</v>
      </c>
      <c r="L130" s="32" t="s">
        <v>96</v>
      </c>
      <c r="M130" s="34" t="s">
        <v>1492</v>
      </c>
      <c r="N130" s="33" t="s">
        <v>96</v>
      </c>
      <c r="O130" s="35">
        <v>4485</v>
      </c>
      <c r="P130" s="36" t="s">
        <v>1493</v>
      </c>
      <c r="Q130" s="36" t="s">
        <v>1491</v>
      </c>
      <c r="R130" s="37" t="s">
        <v>1494</v>
      </c>
      <c r="S130" s="37" t="s">
        <v>1494</v>
      </c>
      <c r="T130" s="36" t="s">
        <v>102</v>
      </c>
      <c r="U130" s="29" t="s">
        <v>1497</v>
      </c>
      <c r="V130" s="46">
        <v>0.2</v>
      </c>
      <c r="W130" s="29">
        <f t="shared" si="12"/>
        <v>74.75</v>
      </c>
      <c r="X130" s="29">
        <f t="shared" si="13"/>
        <v>448.5</v>
      </c>
      <c r="Y130" s="39"/>
    </row>
    <row r="131" spans="2:25" ht="18" x14ac:dyDescent="0.2">
      <c r="B131" s="31">
        <v>120</v>
      </c>
      <c r="C131" s="32">
        <v>1241</v>
      </c>
      <c r="D131" s="32" t="s">
        <v>21</v>
      </c>
      <c r="E131" s="32" t="s">
        <v>22</v>
      </c>
      <c r="F131" s="32" t="s">
        <v>1491</v>
      </c>
      <c r="G131" s="33" t="s">
        <v>1491</v>
      </c>
      <c r="H131" s="33" t="s">
        <v>336</v>
      </c>
      <c r="I131" s="33" t="s">
        <v>94</v>
      </c>
      <c r="J131" s="33" t="s">
        <v>95</v>
      </c>
      <c r="K131" s="32" t="s">
        <v>97</v>
      </c>
      <c r="L131" s="32" t="s">
        <v>96</v>
      </c>
      <c r="M131" s="34" t="s">
        <v>1492</v>
      </c>
      <c r="N131" s="33" t="s">
        <v>96</v>
      </c>
      <c r="O131" s="35">
        <v>4485</v>
      </c>
      <c r="P131" s="36" t="s">
        <v>1493</v>
      </c>
      <c r="Q131" s="36" t="s">
        <v>1491</v>
      </c>
      <c r="R131" s="37" t="s">
        <v>1494</v>
      </c>
      <c r="S131" s="37" t="s">
        <v>1494</v>
      </c>
      <c r="T131" s="36" t="s">
        <v>54</v>
      </c>
      <c r="U131" s="29" t="s">
        <v>1497</v>
      </c>
      <c r="V131" s="46">
        <v>0.2</v>
      </c>
      <c r="W131" s="29">
        <f t="shared" si="12"/>
        <v>74.75</v>
      </c>
      <c r="X131" s="29">
        <f t="shared" si="13"/>
        <v>448.5</v>
      </c>
      <c r="Y131" s="39"/>
    </row>
    <row r="132" spans="2:25" ht="18" x14ac:dyDescent="0.2">
      <c r="B132" s="31">
        <v>121</v>
      </c>
      <c r="C132" s="32">
        <v>1241</v>
      </c>
      <c r="D132" s="32" t="s">
        <v>21</v>
      </c>
      <c r="E132" s="32" t="s">
        <v>22</v>
      </c>
      <c r="F132" s="32" t="s">
        <v>1491</v>
      </c>
      <c r="G132" s="33" t="s">
        <v>1491</v>
      </c>
      <c r="H132" s="33" t="s">
        <v>337</v>
      </c>
      <c r="I132" s="33" t="s">
        <v>94</v>
      </c>
      <c r="J132" s="33" t="s">
        <v>95</v>
      </c>
      <c r="K132" s="32" t="s">
        <v>97</v>
      </c>
      <c r="L132" s="32" t="s">
        <v>96</v>
      </c>
      <c r="M132" s="34" t="s">
        <v>1492</v>
      </c>
      <c r="N132" s="33" t="s">
        <v>96</v>
      </c>
      <c r="O132" s="35">
        <v>3105</v>
      </c>
      <c r="P132" s="36" t="s">
        <v>1493</v>
      </c>
      <c r="Q132" s="36" t="s">
        <v>1491</v>
      </c>
      <c r="R132" s="37" t="s">
        <v>1494</v>
      </c>
      <c r="S132" s="37" t="s">
        <v>1494</v>
      </c>
      <c r="T132" s="36" t="s">
        <v>54</v>
      </c>
      <c r="U132" s="29" t="s">
        <v>1497</v>
      </c>
      <c r="V132" s="46">
        <v>0.2</v>
      </c>
      <c r="W132" s="29">
        <f t="shared" si="12"/>
        <v>51.75</v>
      </c>
      <c r="X132" s="29">
        <f t="shared" si="13"/>
        <v>310.5</v>
      </c>
      <c r="Y132" s="39"/>
    </row>
    <row r="133" spans="2:25" ht="18" x14ac:dyDescent="0.2">
      <c r="B133" s="31">
        <v>122</v>
      </c>
      <c r="C133" s="32">
        <v>1241</v>
      </c>
      <c r="D133" s="32">
        <v>6</v>
      </c>
      <c r="E133" s="32" t="s">
        <v>22</v>
      </c>
      <c r="F133" s="32" t="s">
        <v>1491</v>
      </c>
      <c r="G133" s="33" t="s">
        <v>1491</v>
      </c>
      <c r="H133" s="33" t="s">
        <v>338</v>
      </c>
      <c r="I133" s="33" t="s">
        <v>94</v>
      </c>
      <c r="J133" s="33" t="s">
        <v>95</v>
      </c>
      <c r="K133" s="32" t="s">
        <v>97</v>
      </c>
      <c r="L133" s="32" t="s">
        <v>96</v>
      </c>
      <c r="M133" s="34" t="s">
        <v>1492</v>
      </c>
      <c r="N133" s="33" t="s">
        <v>96</v>
      </c>
      <c r="O133" s="35">
        <v>6670</v>
      </c>
      <c r="P133" s="36" t="s">
        <v>1493</v>
      </c>
      <c r="Q133" s="36" t="s">
        <v>1491</v>
      </c>
      <c r="R133" s="37" t="s">
        <v>1494</v>
      </c>
      <c r="S133" s="37" t="s">
        <v>1494</v>
      </c>
      <c r="T133" s="36" t="s">
        <v>54</v>
      </c>
      <c r="U133" s="55" t="s">
        <v>1495</v>
      </c>
      <c r="V133" s="56">
        <v>0.03</v>
      </c>
      <c r="W133" s="55">
        <f t="shared" si="12"/>
        <v>16.675000000000001</v>
      </c>
      <c r="X133" s="55">
        <f t="shared" si="13"/>
        <v>100.05000000000001</v>
      </c>
      <c r="Y133" s="39"/>
    </row>
    <row r="134" spans="2:25" ht="18" x14ac:dyDescent="0.2">
      <c r="B134" s="31">
        <v>123</v>
      </c>
      <c r="C134" s="32">
        <v>1241</v>
      </c>
      <c r="D134" s="32" t="s">
        <v>21</v>
      </c>
      <c r="E134" s="32" t="s">
        <v>22</v>
      </c>
      <c r="F134" s="32" t="s">
        <v>1491</v>
      </c>
      <c r="G134" s="33" t="s">
        <v>1491</v>
      </c>
      <c r="H134" s="33" t="s">
        <v>339</v>
      </c>
      <c r="I134" s="33" t="s">
        <v>94</v>
      </c>
      <c r="J134" s="33" t="s">
        <v>95</v>
      </c>
      <c r="K134" s="32" t="s">
        <v>97</v>
      </c>
      <c r="L134" s="32" t="s">
        <v>96</v>
      </c>
      <c r="M134" s="34" t="s">
        <v>1492</v>
      </c>
      <c r="N134" s="33" t="s">
        <v>96</v>
      </c>
      <c r="O134" s="35">
        <v>17940</v>
      </c>
      <c r="P134" s="36" t="s">
        <v>1493</v>
      </c>
      <c r="Q134" s="36" t="s">
        <v>1491</v>
      </c>
      <c r="R134" s="37" t="s">
        <v>1494</v>
      </c>
      <c r="S134" s="37" t="s">
        <v>1494</v>
      </c>
      <c r="T134" s="36" t="s">
        <v>54</v>
      </c>
      <c r="U134" s="29" t="s">
        <v>1497</v>
      </c>
      <c r="V134" s="46">
        <v>0.2</v>
      </c>
      <c r="W134" s="29">
        <f>(O134*V134)/12</f>
        <v>299</v>
      </c>
      <c r="X134" s="29">
        <f>W134*6</f>
        <v>1794</v>
      </c>
      <c r="Y134" s="39"/>
    </row>
    <row r="135" spans="2:25" ht="18" x14ac:dyDescent="0.2">
      <c r="B135" s="31">
        <v>124</v>
      </c>
      <c r="C135" s="32">
        <v>1241</v>
      </c>
      <c r="D135" s="32">
        <v>6</v>
      </c>
      <c r="E135" s="32" t="s">
        <v>22</v>
      </c>
      <c r="F135" s="32" t="s">
        <v>1491</v>
      </c>
      <c r="G135" s="33" t="s">
        <v>1491</v>
      </c>
      <c r="H135" s="33" t="s">
        <v>340</v>
      </c>
      <c r="I135" s="33" t="s">
        <v>94</v>
      </c>
      <c r="J135" s="33" t="s">
        <v>95</v>
      </c>
      <c r="K135" s="32" t="s">
        <v>97</v>
      </c>
      <c r="L135" s="32" t="s">
        <v>96</v>
      </c>
      <c r="M135" s="34" t="s">
        <v>1492</v>
      </c>
      <c r="N135" s="33" t="s">
        <v>96</v>
      </c>
      <c r="O135" s="35">
        <v>3680</v>
      </c>
      <c r="P135" s="36" t="s">
        <v>1493</v>
      </c>
      <c r="Q135" s="36" t="s">
        <v>1491</v>
      </c>
      <c r="R135" s="37" t="s">
        <v>1494</v>
      </c>
      <c r="S135" s="37" t="s">
        <v>1494</v>
      </c>
      <c r="T135" s="36" t="s">
        <v>54</v>
      </c>
      <c r="U135" s="55" t="s">
        <v>1495</v>
      </c>
      <c r="V135" s="56">
        <v>0.03</v>
      </c>
      <c r="W135" s="55">
        <f t="shared" si="12"/>
        <v>9.1999999999999993</v>
      </c>
      <c r="X135" s="55">
        <f t="shared" si="13"/>
        <v>55.199999999999996</v>
      </c>
      <c r="Y135" s="39"/>
    </row>
    <row r="136" spans="2:25" ht="18" x14ac:dyDescent="0.2">
      <c r="B136" s="31">
        <v>125</v>
      </c>
      <c r="C136" s="32">
        <v>1241</v>
      </c>
      <c r="D136" s="32" t="s">
        <v>21</v>
      </c>
      <c r="E136" s="32" t="s">
        <v>22</v>
      </c>
      <c r="F136" s="32" t="s">
        <v>1491</v>
      </c>
      <c r="G136" s="33" t="s">
        <v>1491</v>
      </c>
      <c r="H136" s="33" t="s">
        <v>341</v>
      </c>
      <c r="I136" s="33" t="s">
        <v>94</v>
      </c>
      <c r="J136" s="33" t="s">
        <v>95</v>
      </c>
      <c r="K136" s="32" t="s">
        <v>97</v>
      </c>
      <c r="L136" s="32" t="s">
        <v>96</v>
      </c>
      <c r="M136" s="34" t="s">
        <v>1492</v>
      </c>
      <c r="N136" s="33" t="s">
        <v>96</v>
      </c>
      <c r="O136" s="35">
        <v>11500</v>
      </c>
      <c r="P136" s="36" t="s">
        <v>1493</v>
      </c>
      <c r="Q136" s="36" t="s">
        <v>1491</v>
      </c>
      <c r="R136" s="37" t="s">
        <v>1494</v>
      </c>
      <c r="S136" s="37" t="s">
        <v>1494</v>
      </c>
      <c r="T136" s="36" t="s">
        <v>54</v>
      </c>
      <c r="U136" s="29" t="s">
        <v>1497</v>
      </c>
      <c r="V136" s="46">
        <v>0.2</v>
      </c>
      <c r="W136" s="29">
        <f t="shared" si="12"/>
        <v>191.66666666666666</v>
      </c>
      <c r="X136" s="29">
        <f t="shared" si="13"/>
        <v>1150</v>
      </c>
      <c r="Y136" s="39"/>
    </row>
    <row r="137" spans="2:25" ht="18" x14ac:dyDescent="0.2">
      <c r="B137" s="31">
        <v>126</v>
      </c>
      <c r="C137" s="32">
        <v>1241</v>
      </c>
      <c r="D137" s="32" t="s">
        <v>21</v>
      </c>
      <c r="E137" s="32" t="s">
        <v>22</v>
      </c>
      <c r="F137" s="32" t="s">
        <v>342</v>
      </c>
      <c r="G137" s="33" t="s">
        <v>343</v>
      </c>
      <c r="H137" s="33" t="s">
        <v>344</v>
      </c>
      <c r="I137" s="33" t="s">
        <v>288</v>
      </c>
      <c r="J137" s="33" t="s">
        <v>345</v>
      </c>
      <c r="K137" s="32" t="s">
        <v>346</v>
      </c>
      <c r="L137" s="32" t="s">
        <v>96</v>
      </c>
      <c r="M137" s="34" t="s">
        <v>1492</v>
      </c>
      <c r="N137" s="33" t="s">
        <v>96</v>
      </c>
      <c r="O137" s="35">
        <v>3500</v>
      </c>
      <c r="P137" s="36" t="s">
        <v>1493</v>
      </c>
      <c r="Q137" s="36" t="s">
        <v>1491</v>
      </c>
      <c r="R137" s="37">
        <v>0</v>
      </c>
      <c r="S137" s="37">
        <v>0</v>
      </c>
      <c r="T137" s="36" t="s">
        <v>347</v>
      </c>
      <c r="U137" s="29" t="s">
        <v>1497</v>
      </c>
      <c r="V137" s="46">
        <v>0.2</v>
      </c>
      <c r="W137" s="29">
        <f t="shared" si="12"/>
        <v>58.333333333333336</v>
      </c>
      <c r="X137" s="29">
        <f t="shared" si="13"/>
        <v>350</v>
      </c>
      <c r="Y137" s="39"/>
    </row>
    <row r="138" spans="2:25" ht="36" x14ac:dyDescent="0.2">
      <c r="B138" s="31">
        <v>127</v>
      </c>
      <c r="C138" s="32">
        <v>1241</v>
      </c>
      <c r="D138" s="32" t="s">
        <v>21</v>
      </c>
      <c r="E138" s="32" t="s">
        <v>22</v>
      </c>
      <c r="F138" s="32" t="s">
        <v>348</v>
      </c>
      <c r="G138" s="33" t="s">
        <v>84</v>
      </c>
      <c r="H138" s="33" t="s">
        <v>349</v>
      </c>
      <c r="I138" s="33" t="s">
        <v>288</v>
      </c>
      <c r="J138" s="33" t="s">
        <v>350</v>
      </c>
      <c r="K138" s="32" t="s">
        <v>351</v>
      </c>
      <c r="L138" s="32" t="s">
        <v>96</v>
      </c>
      <c r="M138" s="34" t="s">
        <v>1492</v>
      </c>
      <c r="N138" s="33" t="s">
        <v>96</v>
      </c>
      <c r="O138" s="35">
        <v>3500</v>
      </c>
      <c r="P138" s="36" t="s">
        <v>1493</v>
      </c>
      <c r="Q138" s="36" t="s">
        <v>1491</v>
      </c>
      <c r="R138" s="37">
        <v>0</v>
      </c>
      <c r="S138" s="37">
        <v>0</v>
      </c>
      <c r="T138" s="36" t="s">
        <v>89</v>
      </c>
      <c r="U138" s="29" t="s">
        <v>1497</v>
      </c>
      <c r="V138" s="46">
        <v>0.2</v>
      </c>
      <c r="W138" s="29">
        <f t="shared" si="12"/>
        <v>58.333333333333336</v>
      </c>
      <c r="X138" s="29">
        <f t="shared" si="13"/>
        <v>350</v>
      </c>
      <c r="Y138" s="39"/>
    </row>
    <row r="139" spans="2:25" ht="18" x14ac:dyDescent="0.2">
      <c r="B139" s="31">
        <v>128</v>
      </c>
      <c r="C139" s="32">
        <v>1241</v>
      </c>
      <c r="D139" s="32" t="s">
        <v>21</v>
      </c>
      <c r="E139" s="32" t="s">
        <v>22</v>
      </c>
      <c r="F139" s="32" t="s">
        <v>352</v>
      </c>
      <c r="G139" s="33" t="s">
        <v>353</v>
      </c>
      <c r="H139" s="33" t="s">
        <v>354</v>
      </c>
      <c r="I139" s="33" t="s">
        <v>288</v>
      </c>
      <c r="J139" s="33" t="s">
        <v>355</v>
      </c>
      <c r="K139" s="32" t="s">
        <v>97</v>
      </c>
      <c r="L139" s="32" t="s">
        <v>96</v>
      </c>
      <c r="M139" s="34" t="s">
        <v>1492</v>
      </c>
      <c r="N139" s="33" t="s">
        <v>96</v>
      </c>
      <c r="O139" s="35">
        <v>8404.0300000000007</v>
      </c>
      <c r="P139" s="36" t="s">
        <v>1493</v>
      </c>
      <c r="Q139" s="36" t="s">
        <v>1491</v>
      </c>
      <c r="R139" s="37">
        <v>0</v>
      </c>
      <c r="S139" s="37">
        <v>0</v>
      </c>
      <c r="T139" s="36" t="s">
        <v>356</v>
      </c>
      <c r="U139" s="29" t="s">
        <v>1497</v>
      </c>
      <c r="V139" s="46">
        <v>0.2</v>
      </c>
      <c r="W139" s="29">
        <f t="shared" si="12"/>
        <v>140.06716666666668</v>
      </c>
      <c r="X139" s="29">
        <f t="shared" si="13"/>
        <v>840.40300000000002</v>
      </c>
      <c r="Y139" s="39"/>
    </row>
    <row r="140" spans="2:25" ht="18" x14ac:dyDescent="0.2">
      <c r="B140" s="31">
        <v>129</v>
      </c>
      <c r="C140" s="32">
        <v>1241</v>
      </c>
      <c r="D140" s="32" t="s">
        <v>21</v>
      </c>
      <c r="E140" s="32" t="s">
        <v>22</v>
      </c>
      <c r="F140" s="32" t="s">
        <v>1491</v>
      </c>
      <c r="G140" s="33" t="s">
        <v>1491</v>
      </c>
      <c r="H140" s="33" t="s">
        <v>357</v>
      </c>
      <c r="I140" s="33" t="s">
        <v>94</v>
      </c>
      <c r="J140" s="33" t="s">
        <v>95</v>
      </c>
      <c r="K140" s="32" t="s">
        <v>97</v>
      </c>
      <c r="L140" s="32" t="s">
        <v>96</v>
      </c>
      <c r="M140" s="34" t="s">
        <v>1492</v>
      </c>
      <c r="N140" s="33" t="s">
        <v>96</v>
      </c>
      <c r="O140" s="35">
        <v>14875</v>
      </c>
      <c r="P140" s="36" t="s">
        <v>1493</v>
      </c>
      <c r="Q140" s="36" t="s">
        <v>1491</v>
      </c>
      <c r="R140" s="37" t="s">
        <v>1494</v>
      </c>
      <c r="S140" s="37" t="s">
        <v>1494</v>
      </c>
      <c r="T140" s="36" t="s">
        <v>54</v>
      </c>
      <c r="U140" s="29" t="s">
        <v>1497</v>
      </c>
      <c r="V140" s="46">
        <v>0.2</v>
      </c>
      <c r="W140" s="29">
        <f t="shared" si="12"/>
        <v>247.91666666666666</v>
      </c>
      <c r="X140" s="29">
        <f t="shared" si="13"/>
        <v>1487.5</v>
      </c>
      <c r="Y140" s="39"/>
    </row>
    <row r="141" spans="2:25" ht="18" x14ac:dyDescent="0.2">
      <c r="B141" s="31">
        <v>130</v>
      </c>
      <c r="C141" s="32">
        <v>1241</v>
      </c>
      <c r="D141" s="32" t="s">
        <v>21</v>
      </c>
      <c r="E141" s="32" t="s">
        <v>22</v>
      </c>
      <c r="F141" s="32" t="s">
        <v>1491</v>
      </c>
      <c r="G141" s="33" t="s">
        <v>1491</v>
      </c>
      <c r="H141" s="33" t="s">
        <v>358</v>
      </c>
      <c r="I141" s="33" t="s">
        <v>94</v>
      </c>
      <c r="J141" s="33" t="s">
        <v>95</v>
      </c>
      <c r="K141" s="32" t="s">
        <v>97</v>
      </c>
      <c r="L141" s="32" t="s">
        <v>96</v>
      </c>
      <c r="M141" s="34" t="s">
        <v>1492</v>
      </c>
      <c r="N141" s="33" t="s">
        <v>96</v>
      </c>
      <c r="O141" s="35">
        <v>8000</v>
      </c>
      <c r="P141" s="36" t="s">
        <v>1493</v>
      </c>
      <c r="Q141" s="36" t="s">
        <v>1491</v>
      </c>
      <c r="R141" s="37" t="s">
        <v>1494</v>
      </c>
      <c r="S141" s="37" t="s">
        <v>1494</v>
      </c>
      <c r="T141" s="36" t="s">
        <v>54</v>
      </c>
      <c r="U141" s="29" t="s">
        <v>1497</v>
      </c>
      <c r="V141" s="46">
        <v>0.2</v>
      </c>
      <c r="W141" s="29">
        <f t="shared" si="12"/>
        <v>133.33333333333334</v>
      </c>
      <c r="X141" s="29">
        <f t="shared" si="13"/>
        <v>800</v>
      </c>
      <c r="Y141" s="39"/>
    </row>
    <row r="142" spans="2:25" ht="18" x14ac:dyDescent="0.2">
      <c r="B142" s="31">
        <v>131</v>
      </c>
      <c r="C142" s="32">
        <v>1241</v>
      </c>
      <c r="D142" s="32" t="s">
        <v>21</v>
      </c>
      <c r="E142" s="32" t="s">
        <v>22</v>
      </c>
      <c r="F142" s="32" t="s">
        <v>1491</v>
      </c>
      <c r="G142" s="33" t="s">
        <v>1491</v>
      </c>
      <c r="H142" s="33" t="s">
        <v>359</v>
      </c>
      <c r="I142" s="33" t="s">
        <v>94</v>
      </c>
      <c r="J142" s="33" t="s">
        <v>95</v>
      </c>
      <c r="K142" s="32" t="s">
        <v>97</v>
      </c>
      <c r="L142" s="32" t="s">
        <v>96</v>
      </c>
      <c r="M142" s="34" t="s">
        <v>1492</v>
      </c>
      <c r="N142" s="33" t="s">
        <v>96</v>
      </c>
      <c r="O142" s="35">
        <v>1295</v>
      </c>
      <c r="P142" s="36" t="s">
        <v>1493</v>
      </c>
      <c r="Q142" s="36" t="s">
        <v>1491</v>
      </c>
      <c r="R142" s="37" t="s">
        <v>1494</v>
      </c>
      <c r="S142" s="37" t="s">
        <v>1494</v>
      </c>
      <c r="T142" s="36" t="s">
        <v>54</v>
      </c>
      <c r="U142" s="29" t="s">
        <v>1497</v>
      </c>
      <c r="V142" s="46">
        <v>0.2</v>
      </c>
      <c r="W142" s="29">
        <f t="shared" si="12"/>
        <v>21.583333333333332</v>
      </c>
      <c r="X142" s="29">
        <f t="shared" si="13"/>
        <v>129.5</v>
      </c>
      <c r="Y142" s="39"/>
    </row>
    <row r="143" spans="2:25" ht="27" x14ac:dyDescent="0.2">
      <c r="B143" s="31">
        <v>132</v>
      </c>
      <c r="C143" s="32">
        <v>1241</v>
      </c>
      <c r="D143" s="32" t="s">
        <v>21</v>
      </c>
      <c r="E143" s="32" t="s">
        <v>22</v>
      </c>
      <c r="F143" s="32" t="s">
        <v>360</v>
      </c>
      <c r="G143" s="33" t="s">
        <v>361</v>
      </c>
      <c r="H143" s="33" t="s">
        <v>362</v>
      </c>
      <c r="I143" s="33" t="s">
        <v>288</v>
      </c>
      <c r="J143" s="33" t="s">
        <v>363</v>
      </c>
      <c r="K143" s="32" t="s">
        <v>364</v>
      </c>
      <c r="L143" s="32" t="s">
        <v>96</v>
      </c>
      <c r="M143" s="34" t="s">
        <v>1492</v>
      </c>
      <c r="N143" s="33" t="s">
        <v>96</v>
      </c>
      <c r="O143" s="35">
        <v>1849.99</v>
      </c>
      <c r="P143" s="36" t="s">
        <v>1493</v>
      </c>
      <c r="Q143" s="36" t="s">
        <v>1491</v>
      </c>
      <c r="R143" s="37" t="s">
        <v>1494</v>
      </c>
      <c r="S143" s="37" t="s">
        <v>1494</v>
      </c>
      <c r="T143" s="36" t="s">
        <v>316</v>
      </c>
      <c r="U143" s="29" t="s">
        <v>1497</v>
      </c>
      <c r="V143" s="46">
        <v>0.2</v>
      </c>
      <c r="W143" s="29">
        <f t="shared" ref="W143:W147" si="14">(O143*V143)/12</f>
        <v>30.833166666666671</v>
      </c>
      <c r="X143" s="29">
        <f t="shared" ref="X143:X147" si="15">W143*6</f>
        <v>184.99900000000002</v>
      </c>
      <c r="Y143" s="39"/>
    </row>
    <row r="144" spans="2:25" ht="18" x14ac:dyDescent="0.2">
      <c r="B144" s="31">
        <v>133</v>
      </c>
      <c r="C144" s="32">
        <v>1241</v>
      </c>
      <c r="D144" s="32" t="s">
        <v>21</v>
      </c>
      <c r="E144" s="32" t="s">
        <v>22</v>
      </c>
      <c r="F144" s="32" t="s">
        <v>1491</v>
      </c>
      <c r="G144" s="33" t="s">
        <v>1491</v>
      </c>
      <c r="H144" s="33" t="s">
        <v>365</v>
      </c>
      <c r="I144" s="33" t="s">
        <v>94</v>
      </c>
      <c r="J144" s="33" t="s">
        <v>95</v>
      </c>
      <c r="K144" s="32" t="s">
        <v>97</v>
      </c>
      <c r="L144" s="32" t="s">
        <v>96</v>
      </c>
      <c r="M144" s="34" t="s">
        <v>1492</v>
      </c>
      <c r="N144" s="33" t="s">
        <v>96</v>
      </c>
      <c r="O144" s="35">
        <v>1200</v>
      </c>
      <c r="P144" s="36" t="s">
        <v>1493</v>
      </c>
      <c r="Q144" s="36" t="s">
        <v>1491</v>
      </c>
      <c r="R144" s="37" t="s">
        <v>1494</v>
      </c>
      <c r="S144" s="37" t="s">
        <v>1494</v>
      </c>
      <c r="T144" s="36" t="s">
        <v>54</v>
      </c>
      <c r="U144" s="29" t="s">
        <v>1497</v>
      </c>
      <c r="V144" s="46">
        <v>0.2</v>
      </c>
      <c r="W144" s="29">
        <f t="shared" si="14"/>
        <v>20</v>
      </c>
      <c r="X144" s="29">
        <f t="shared" si="15"/>
        <v>120</v>
      </c>
      <c r="Y144" s="39"/>
    </row>
    <row r="145" spans="2:25" ht="18" x14ac:dyDescent="0.2">
      <c r="B145" s="31">
        <v>134</v>
      </c>
      <c r="C145" s="32">
        <v>1241</v>
      </c>
      <c r="D145" s="32" t="s">
        <v>21</v>
      </c>
      <c r="E145" s="32" t="s">
        <v>22</v>
      </c>
      <c r="F145" s="32" t="s">
        <v>1491</v>
      </c>
      <c r="G145" s="33" t="s">
        <v>1491</v>
      </c>
      <c r="H145" s="33" t="s">
        <v>366</v>
      </c>
      <c r="I145" s="33" t="s">
        <v>94</v>
      </c>
      <c r="J145" s="33" t="s">
        <v>95</v>
      </c>
      <c r="K145" s="32" t="s">
        <v>97</v>
      </c>
      <c r="L145" s="32" t="s">
        <v>96</v>
      </c>
      <c r="M145" s="34" t="s">
        <v>1492</v>
      </c>
      <c r="N145" s="33" t="s">
        <v>96</v>
      </c>
      <c r="O145" s="35">
        <v>1949.91</v>
      </c>
      <c r="P145" s="36" t="s">
        <v>1493</v>
      </c>
      <c r="Q145" s="36" t="s">
        <v>1491</v>
      </c>
      <c r="R145" s="37" t="s">
        <v>1494</v>
      </c>
      <c r="S145" s="37" t="s">
        <v>1494</v>
      </c>
      <c r="T145" s="36" t="s">
        <v>54</v>
      </c>
      <c r="U145" s="29" t="s">
        <v>1497</v>
      </c>
      <c r="V145" s="46">
        <v>0.2</v>
      </c>
      <c r="W145" s="29">
        <f t="shared" si="14"/>
        <v>32.4985</v>
      </c>
      <c r="X145" s="29">
        <f t="shared" si="15"/>
        <v>194.99099999999999</v>
      </c>
      <c r="Y145" s="39"/>
    </row>
    <row r="146" spans="2:25" ht="18" x14ac:dyDescent="0.2">
      <c r="B146" s="31">
        <v>135</v>
      </c>
      <c r="C146" s="32">
        <v>1241</v>
      </c>
      <c r="D146" s="32" t="s">
        <v>21</v>
      </c>
      <c r="E146" s="32" t="s">
        <v>22</v>
      </c>
      <c r="F146" s="32" t="s">
        <v>367</v>
      </c>
      <c r="G146" s="33" t="s">
        <v>154</v>
      </c>
      <c r="H146" s="33" t="s">
        <v>368</v>
      </c>
      <c r="I146" s="33" t="s">
        <v>189</v>
      </c>
      <c r="J146" s="33" t="s">
        <v>369</v>
      </c>
      <c r="K146" s="32" t="s">
        <v>370</v>
      </c>
      <c r="L146" s="32" t="s">
        <v>96</v>
      </c>
      <c r="M146" s="34" t="s">
        <v>1492</v>
      </c>
      <c r="N146" s="33" t="s">
        <v>96</v>
      </c>
      <c r="O146" s="35">
        <v>3421.6</v>
      </c>
      <c r="P146" s="36" t="s">
        <v>1493</v>
      </c>
      <c r="Q146" s="36" t="s">
        <v>1491</v>
      </c>
      <c r="R146" s="37" t="s">
        <v>1494</v>
      </c>
      <c r="S146" s="37" t="s">
        <v>1494</v>
      </c>
      <c r="T146" s="36" t="s">
        <v>159</v>
      </c>
      <c r="U146" s="29" t="s">
        <v>1497</v>
      </c>
      <c r="V146" s="46">
        <v>0.2</v>
      </c>
      <c r="W146" s="29">
        <f t="shared" si="14"/>
        <v>57.026666666666671</v>
      </c>
      <c r="X146" s="29">
        <f t="shared" si="15"/>
        <v>342.16</v>
      </c>
      <c r="Y146" s="39"/>
    </row>
    <row r="147" spans="2:25" ht="18" x14ac:dyDescent="0.2">
      <c r="B147" s="31">
        <v>136</v>
      </c>
      <c r="C147" s="32">
        <v>1241</v>
      </c>
      <c r="D147" s="32" t="s">
        <v>21</v>
      </c>
      <c r="E147" s="32" t="s">
        <v>22</v>
      </c>
      <c r="F147" s="32" t="s">
        <v>371</v>
      </c>
      <c r="G147" s="33" t="s">
        <v>372</v>
      </c>
      <c r="H147" s="33" t="s">
        <v>373</v>
      </c>
      <c r="I147" s="33" t="s">
        <v>374</v>
      </c>
      <c r="J147" s="33" t="s">
        <v>375</v>
      </c>
      <c r="K147" s="32" t="s">
        <v>376</v>
      </c>
      <c r="L147" s="32" t="s">
        <v>96</v>
      </c>
      <c r="M147" s="34" t="s">
        <v>1492</v>
      </c>
      <c r="N147" s="33" t="s">
        <v>96</v>
      </c>
      <c r="O147" s="35">
        <v>5000</v>
      </c>
      <c r="P147" s="36" t="s">
        <v>1493</v>
      </c>
      <c r="Q147" s="36" t="s">
        <v>1491</v>
      </c>
      <c r="R147" s="37" t="s">
        <v>1494</v>
      </c>
      <c r="S147" s="37" t="s">
        <v>1494</v>
      </c>
      <c r="T147" s="36" t="s">
        <v>377</v>
      </c>
      <c r="U147" s="29" t="s">
        <v>1497</v>
      </c>
      <c r="V147" s="46">
        <v>0.2</v>
      </c>
      <c r="W147" s="29">
        <f t="shared" si="14"/>
        <v>83.333333333333329</v>
      </c>
      <c r="X147" s="29">
        <f t="shared" si="15"/>
        <v>500</v>
      </c>
      <c r="Y147" s="39"/>
    </row>
    <row r="148" spans="2:25" ht="18" x14ac:dyDescent="0.2">
      <c r="B148" s="31">
        <v>137</v>
      </c>
      <c r="C148" s="32">
        <v>1241</v>
      </c>
      <c r="D148" s="32">
        <v>6</v>
      </c>
      <c r="E148" s="32" t="s">
        <v>22</v>
      </c>
      <c r="F148" s="32" t="s">
        <v>1491</v>
      </c>
      <c r="G148" s="33" t="s">
        <v>1491</v>
      </c>
      <c r="H148" s="33" t="s">
        <v>378</v>
      </c>
      <c r="I148" s="33" t="s">
        <v>94</v>
      </c>
      <c r="J148" s="33" t="s">
        <v>95</v>
      </c>
      <c r="K148" s="32" t="s">
        <v>97</v>
      </c>
      <c r="L148" s="32" t="s">
        <v>96</v>
      </c>
      <c r="M148" s="34" t="s">
        <v>1492</v>
      </c>
      <c r="N148" s="33" t="s">
        <v>96</v>
      </c>
      <c r="O148" s="35">
        <v>2380</v>
      </c>
      <c r="P148" s="36" t="s">
        <v>1493</v>
      </c>
      <c r="Q148" s="36" t="s">
        <v>1491</v>
      </c>
      <c r="R148" s="37" t="s">
        <v>1494</v>
      </c>
      <c r="S148" s="37" t="s">
        <v>1494</v>
      </c>
      <c r="T148" s="36" t="s">
        <v>54</v>
      </c>
      <c r="U148" s="55" t="s">
        <v>1495</v>
      </c>
      <c r="V148" s="56">
        <v>0.03</v>
      </c>
      <c r="W148" s="55">
        <f t="shared" ref="W148:W206" si="16">(O148*V148)/12</f>
        <v>5.9499999999999993</v>
      </c>
      <c r="X148" s="55">
        <f t="shared" ref="X148:X206" si="17">W148*6</f>
        <v>35.699999999999996</v>
      </c>
      <c r="Y148" s="39"/>
    </row>
    <row r="149" spans="2:25" ht="18" x14ac:dyDescent="0.2">
      <c r="B149" s="31">
        <v>138</v>
      </c>
      <c r="C149" s="32">
        <v>1241</v>
      </c>
      <c r="D149" s="32" t="s">
        <v>21</v>
      </c>
      <c r="E149" s="32" t="s">
        <v>22</v>
      </c>
      <c r="F149" s="32" t="s">
        <v>1491</v>
      </c>
      <c r="G149" s="33" t="s">
        <v>1491</v>
      </c>
      <c r="H149" s="33" t="s">
        <v>379</v>
      </c>
      <c r="I149" s="33" t="s">
        <v>94</v>
      </c>
      <c r="J149" s="33" t="s">
        <v>95</v>
      </c>
      <c r="K149" s="32" t="s">
        <v>97</v>
      </c>
      <c r="L149" s="32" t="s">
        <v>96</v>
      </c>
      <c r="M149" s="34" t="s">
        <v>1492</v>
      </c>
      <c r="N149" s="33" t="s">
        <v>96</v>
      </c>
      <c r="O149" s="35">
        <v>550</v>
      </c>
      <c r="P149" s="36" t="s">
        <v>1493</v>
      </c>
      <c r="Q149" s="36" t="s">
        <v>1491</v>
      </c>
      <c r="R149" s="37" t="s">
        <v>1494</v>
      </c>
      <c r="S149" s="37" t="s">
        <v>1494</v>
      </c>
      <c r="T149" s="36" t="s">
        <v>54</v>
      </c>
      <c r="U149" s="29" t="s">
        <v>1497</v>
      </c>
      <c r="V149" s="46">
        <v>0.2</v>
      </c>
      <c r="W149" s="29">
        <f t="shared" si="16"/>
        <v>9.1666666666666661</v>
      </c>
      <c r="X149" s="29">
        <f t="shared" si="17"/>
        <v>55</v>
      </c>
      <c r="Y149" s="39"/>
    </row>
    <row r="150" spans="2:25" ht="18" x14ac:dyDescent="0.2">
      <c r="B150" s="31">
        <v>139</v>
      </c>
      <c r="C150" s="32">
        <v>1241</v>
      </c>
      <c r="D150" s="32" t="s">
        <v>21</v>
      </c>
      <c r="E150" s="32" t="s">
        <v>22</v>
      </c>
      <c r="F150" s="32" t="s">
        <v>380</v>
      </c>
      <c r="G150" s="33" t="s">
        <v>381</v>
      </c>
      <c r="H150" s="33" t="s">
        <v>382</v>
      </c>
      <c r="I150" s="33" t="s">
        <v>374</v>
      </c>
      <c r="J150" s="33" t="s">
        <v>383</v>
      </c>
      <c r="K150" s="32" t="s">
        <v>97</v>
      </c>
      <c r="L150" s="32" t="s">
        <v>96</v>
      </c>
      <c r="M150" s="34" t="s">
        <v>1492</v>
      </c>
      <c r="N150" s="33" t="s">
        <v>96</v>
      </c>
      <c r="O150" s="35">
        <v>12404.6</v>
      </c>
      <c r="P150" s="36" t="s">
        <v>1493</v>
      </c>
      <c r="Q150" s="36" t="s">
        <v>1491</v>
      </c>
      <c r="R150" s="37" t="s">
        <v>1494</v>
      </c>
      <c r="S150" s="37" t="s">
        <v>1494</v>
      </c>
      <c r="T150" s="36" t="s">
        <v>384</v>
      </c>
      <c r="U150" s="29" t="s">
        <v>1497</v>
      </c>
      <c r="V150" s="46">
        <v>0.2</v>
      </c>
      <c r="W150" s="29">
        <f t="shared" si="16"/>
        <v>206.74333333333334</v>
      </c>
      <c r="X150" s="29">
        <f t="shared" si="17"/>
        <v>1240.46</v>
      </c>
      <c r="Y150" s="39"/>
    </row>
    <row r="151" spans="2:25" ht="18" x14ac:dyDescent="0.2">
      <c r="B151" s="31">
        <v>140</v>
      </c>
      <c r="C151" s="32">
        <v>1241</v>
      </c>
      <c r="D151" s="32" t="s">
        <v>21</v>
      </c>
      <c r="E151" s="32" t="s">
        <v>22</v>
      </c>
      <c r="F151" s="32" t="s">
        <v>385</v>
      </c>
      <c r="G151" s="33" t="s">
        <v>386</v>
      </c>
      <c r="H151" s="33" t="s">
        <v>387</v>
      </c>
      <c r="I151" s="33" t="s">
        <v>288</v>
      </c>
      <c r="J151" s="33" t="s">
        <v>388</v>
      </c>
      <c r="K151" s="32" t="s">
        <v>389</v>
      </c>
      <c r="L151" s="32" t="s">
        <v>96</v>
      </c>
      <c r="M151" s="34" t="s">
        <v>1492</v>
      </c>
      <c r="N151" s="33" t="s">
        <v>96</v>
      </c>
      <c r="O151" s="35">
        <v>3199.4</v>
      </c>
      <c r="P151" s="36" t="s">
        <v>1493</v>
      </c>
      <c r="Q151" s="36" t="s">
        <v>1491</v>
      </c>
      <c r="R151" s="37" t="s">
        <v>1494</v>
      </c>
      <c r="S151" s="37" t="s">
        <v>1494</v>
      </c>
      <c r="T151" s="36" t="s">
        <v>390</v>
      </c>
      <c r="U151" s="29" t="s">
        <v>1497</v>
      </c>
      <c r="V151" s="46">
        <v>0.2</v>
      </c>
      <c r="W151" s="29">
        <f t="shared" si="16"/>
        <v>53.323333333333345</v>
      </c>
      <c r="X151" s="29">
        <f t="shared" si="17"/>
        <v>319.94000000000005</v>
      </c>
      <c r="Y151" s="39"/>
    </row>
    <row r="152" spans="2:25" ht="18" x14ac:dyDescent="0.2">
      <c r="B152" s="31">
        <v>141</v>
      </c>
      <c r="C152" s="32">
        <v>1241</v>
      </c>
      <c r="D152" s="32" t="s">
        <v>21</v>
      </c>
      <c r="E152" s="32" t="s">
        <v>22</v>
      </c>
      <c r="F152" s="32" t="s">
        <v>1491</v>
      </c>
      <c r="G152" s="33" t="s">
        <v>1491</v>
      </c>
      <c r="H152" s="33" t="s">
        <v>391</v>
      </c>
      <c r="I152" s="33" t="s">
        <v>94</v>
      </c>
      <c r="J152" s="33" t="s">
        <v>95</v>
      </c>
      <c r="K152" s="32" t="s">
        <v>97</v>
      </c>
      <c r="L152" s="32" t="s">
        <v>96</v>
      </c>
      <c r="M152" s="34" t="s">
        <v>1492</v>
      </c>
      <c r="N152" s="33" t="s">
        <v>96</v>
      </c>
      <c r="O152" s="35">
        <v>9500</v>
      </c>
      <c r="P152" s="36" t="s">
        <v>1493</v>
      </c>
      <c r="Q152" s="36" t="s">
        <v>1491</v>
      </c>
      <c r="R152" s="37" t="s">
        <v>1494</v>
      </c>
      <c r="S152" s="37" t="s">
        <v>1494</v>
      </c>
      <c r="T152" s="36" t="s">
        <v>54</v>
      </c>
      <c r="U152" s="29" t="s">
        <v>1497</v>
      </c>
      <c r="V152" s="46">
        <v>0.2</v>
      </c>
      <c r="W152" s="29">
        <f t="shared" si="16"/>
        <v>158.33333333333334</v>
      </c>
      <c r="X152" s="29">
        <f t="shared" si="17"/>
        <v>950</v>
      </c>
      <c r="Y152" s="39"/>
    </row>
    <row r="153" spans="2:25" ht="18" x14ac:dyDescent="0.2">
      <c r="B153" s="31">
        <v>142</v>
      </c>
      <c r="C153" s="32">
        <v>1241</v>
      </c>
      <c r="D153" s="32" t="s">
        <v>21</v>
      </c>
      <c r="E153" s="32" t="s">
        <v>22</v>
      </c>
      <c r="F153" s="32" t="s">
        <v>392</v>
      </c>
      <c r="G153" s="33" t="s">
        <v>393</v>
      </c>
      <c r="H153" s="33" t="s">
        <v>394</v>
      </c>
      <c r="I153" s="33" t="s">
        <v>395</v>
      </c>
      <c r="J153" s="33" t="s">
        <v>396</v>
      </c>
      <c r="K153" s="32" t="s">
        <v>397</v>
      </c>
      <c r="L153" s="32" t="s">
        <v>96</v>
      </c>
      <c r="M153" s="34" t="s">
        <v>1492</v>
      </c>
      <c r="N153" s="33" t="s">
        <v>96</v>
      </c>
      <c r="O153" s="35">
        <v>11660.16</v>
      </c>
      <c r="P153" s="36" t="s">
        <v>1493</v>
      </c>
      <c r="Q153" s="36" t="s">
        <v>1491</v>
      </c>
      <c r="R153" s="37" t="s">
        <v>1494</v>
      </c>
      <c r="S153" s="37" t="s">
        <v>1494</v>
      </c>
      <c r="T153" s="36" t="s">
        <v>398</v>
      </c>
      <c r="U153" s="29" t="s">
        <v>1497</v>
      </c>
      <c r="V153" s="46">
        <v>0.2</v>
      </c>
      <c r="W153" s="29">
        <f t="shared" si="16"/>
        <v>194.33600000000001</v>
      </c>
      <c r="X153" s="29">
        <f t="shared" si="17"/>
        <v>1166.0160000000001</v>
      </c>
      <c r="Y153" s="39"/>
    </row>
    <row r="154" spans="2:25" ht="18" x14ac:dyDescent="0.2">
      <c r="B154" s="31">
        <v>143</v>
      </c>
      <c r="C154" s="32">
        <v>1241</v>
      </c>
      <c r="D154" s="32" t="s">
        <v>21</v>
      </c>
      <c r="E154" s="32" t="s">
        <v>22</v>
      </c>
      <c r="F154" s="32" t="s">
        <v>1491</v>
      </c>
      <c r="G154" s="33" t="s">
        <v>1491</v>
      </c>
      <c r="H154" s="33" t="s">
        <v>399</v>
      </c>
      <c r="I154" s="33" t="s">
        <v>94</v>
      </c>
      <c r="J154" s="33" t="s">
        <v>95</v>
      </c>
      <c r="K154" s="32" t="s">
        <v>97</v>
      </c>
      <c r="L154" s="32" t="s">
        <v>96</v>
      </c>
      <c r="M154" s="34" t="s">
        <v>1492</v>
      </c>
      <c r="N154" s="33" t="s">
        <v>96</v>
      </c>
      <c r="O154" s="35">
        <v>5500</v>
      </c>
      <c r="P154" s="36" t="s">
        <v>1493</v>
      </c>
      <c r="Q154" s="36" t="s">
        <v>1491</v>
      </c>
      <c r="R154" s="37" t="s">
        <v>1494</v>
      </c>
      <c r="S154" s="37" t="s">
        <v>1494</v>
      </c>
      <c r="T154" s="36" t="s">
        <v>54</v>
      </c>
      <c r="U154" s="29" t="s">
        <v>1497</v>
      </c>
      <c r="V154" s="46">
        <v>0.2</v>
      </c>
      <c r="W154" s="29">
        <f t="shared" si="16"/>
        <v>91.666666666666671</v>
      </c>
      <c r="X154" s="29">
        <f t="shared" si="17"/>
        <v>550</v>
      </c>
      <c r="Y154" s="39"/>
    </row>
    <row r="155" spans="2:25" ht="18" x14ac:dyDescent="0.2">
      <c r="B155" s="31">
        <v>144</v>
      </c>
      <c r="C155" s="32">
        <v>1241</v>
      </c>
      <c r="D155" s="32" t="s">
        <v>21</v>
      </c>
      <c r="E155" s="32" t="s">
        <v>22</v>
      </c>
      <c r="F155" s="32" t="s">
        <v>1491</v>
      </c>
      <c r="G155" s="33" t="s">
        <v>1491</v>
      </c>
      <c r="H155" s="33" t="s">
        <v>400</v>
      </c>
      <c r="I155" s="33" t="s">
        <v>94</v>
      </c>
      <c r="J155" s="33" t="s">
        <v>95</v>
      </c>
      <c r="K155" s="32" t="s">
        <v>97</v>
      </c>
      <c r="L155" s="32" t="s">
        <v>96</v>
      </c>
      <c r="M155" s="34" t="s">
        <v>1492</v>
      </c>
      <c r="N155" s="33" t="s">
        <v>96</v>
      </c>
      <c r="O155" s="35">
        <v>7685.63</v>
      </c>
      <c r="P155" s="36" t="s">
        <v>1493</v>
      </c>
      <c r="Q155" s="36" t="s">
        <v>1491</v>
      </c>
      <c r="R155" s="37" t="s">
        <v>1494</v>
      </c>
      <c r="S155" s="37" t="s">
        <v>1494</v>
      </c>
      <c r="T155" s="36" t="s">
        <v>54</v>
      </c>
      <c r="U155" s="29" t="s">
        <v>1497</v>
      </c>
      <c r="V155" s="46">
        <v>0.2</v>
      </c>
      <c r="W155" s="29">
        <f t="shared" si="16"/>
        <v>128.09383333333335</v>
      </c>
      <c r="X155" s="29">
        <f t="shared" si="17"/>
        <v>768.5630000000001</v>
      </c>
      <c r="Y155" s="39"/>
    </row>
    <row r="156" spans="2:25" ht="18" x14ac:dyDescent="0.2">
      <c r="B156" s="31">
        <v>145</v>
      </c>
      <c r="C156" s="32">
        <v>1241</v>
      </c>
      <c r="D156" s="32" t="s">
        <v>21</v>
      </c>
      <c r="E156" s="32" t="s">
        <v>22</v>
      </c>
      <c r="F156" s="32" t="s">
        <v>401</v>
      </c>
      <c r="G156" s="33" t="s">
        <v>92</v>
      </c>
      <c r="H156" s="33" t="s">
        <v>402</v>
      </c>
      <c r="I156" s="33" t="s">
        <v>403</v>
      </c>
      <c r="J156" s="33" t="s">
        <v>404</v>
      </c>
      <c r="K156" s="32" t="s">
        <v>405</v>
      </c>
      <c r="L156" s="32" t="s">
        <v>96</v>
      </c>
      <c r="M156" s="34" t="s">
        <v>1492</v>
      </c>
      <c r="N156" s="33" t="s">
        <v>96</v>
      </c>
      <c r="O156" s="35">
        <v>7685.63</v>
      </c>
      <c r="P156" s="36" t="s">
        <v>1493</v>
      </c>
      <c r="Q156" s="36" t="s">
        <v>1491</v>
      </c>
      <c r="R156" s="37" t="s">
        <v>1494</v>
      </c>
      <c r="S156" s="37" t="s">
        <v>1494</v>
      </c>
      <c r="T156" s="36" t="s">
        <v>98</v>
      </c>
      <c r="U156" s="29" t="s">
        <v>1497</v>
      </c>
      <c r="V156" s="46">
        <v>0.2</v>
      </c>
      <c r="W156" s="29">
        <f t="shared" si="16"/>
        <v>128.09383333333335</v>
      </c>
      <c r="X156" s="29">
        <f t="shared" si="17"/>
        <v>768.5630000000001</v>
      </c>
      <c r="Y156" s="39"/>
    </row>
    <row r="157" spans="2:25" ht="18" x14ac:dyDescent="0.2">
      <c r="B157" s="31">
        <v>146</v>
      </c>
      <c r="C157" s="32">
        <v>1241</v>
      </c>
      <c r="D157" s="32" t="s">
        <v>21</v>
      </c>
      <c r="E157" s="32" t="s">
        <v>22</v>
      </c>
      <c r="F157" s="32" t="s">
        <v>406</v>
      </c>
      <c r="G157" s="33" t="s">
        <v>407</v>
      </c>
      <c r="H157" s="33" t="s">
        <v>408</v>
      </c>
      <c r="I157" s="33" t="s">
        <v>409</v>
      </c>
      <c r="J157" s="33" t="s">
        <v>95</v>
      </c>
      <c r="K157" s="32" t="s">
        <v>97</v>
      </c>
      <c r="L157" s="32" t="s">
        <v>96</v>
      </c>
      <c r="M157" s="34" t="s">
        <v>1492</v>
      </c>
      <c r="N157" s="33" t="s">
        <v>96</v>
      </c>
      <c r="O157" s="35">
        <v>7685.63</v>
      </c>
      <c r="P157" s="36" t="s">
        <v>1493</v>
      </c>
      <c r="Q157" s="36" t="s">
        <v>1491</v>
      </c>
      <c r="R157" s="37" t="s">
        <v>1494</v>
      </c>
      <c r="S157" s="37" t="s">
        <v>1494</v>
      </c>
      <c r="T157" s="36" t="s">
        <v>410</v>
      </c>
      <c r="U157" s="29" t="s">
        <v>1497</v>
      </c>
      <c r="V157" s="46">
        <v>0.2</v>
      </c>
      <c r="W157" s="29">
        <f t="shared" si="16"/>
        <v>128.09383333333335</v>
      </c>
      <c r="X157" s="29">
        <f t="shared" si="17"/>
        <v>768.5630000000001</v>
      </c>
      <c r="Y157" s="39"/>
    </row>
    <row r="158" spans="2:25" ht="18" x14ac:dyDescent="0.2">
      <c r="B158" s="31">
        <v>147</v>
      </c>
      <c r="C158" s="32">
        <v>1241</v>
      </c>
      <c r="D158" s="32" t="s">
        <v>21</v>
      </c>
      <c r="E158" s="32" t="s">
        <v>22</v>
      </c>
      <c r="F158" s="32" t="s">
        <v>1491</v>
      </c>
      <c r="G158" s="33" t="s">
        <v>1491</v>
      </c>
      <c r="H158" s="33" t="s">
        <v>411</v>
      </c>
      <c r="I158" s="33" t="s">
        <v>94</v>
      </c>
      <c r="J158" s="33" t="s">
        <v>95</v>
      </c>
      <c r="K158" s="32" t="s">
        <v>97</v>
      </c>
      <c r="L158" s="32" t="s">
        <v>96</v>
      </c>
      <c r="M158" s="34" t="s">
        <v>1492</v>
      </c>
      <c r="N158" s="33" t="s">
        <v>96</v>
      </c>
      <c r="O158" s="35">
        <v>7685.63</v>
      </c>
      <c r="P158" s="36" t="s">
        <v>1493</v>
      </c>
      <c r="Q158" s="36" t="s">
        <v>1491</v>
      </c>
      <c r="R158" s="37" t="s">
        <v>1494</v>
      </c>
      <c r="S158" s="37" t="s">
        <v>1494</v>
      </c>
      <c r="T158" s="36" t="s">
        <v>54</v>
      </c>
      <c r="U158" s="29" t="s">
        <v>1497</v>
      </c>
      <c r="V158" s="46">
        <v>0.2</v>
      </c>
      <c r="W158" s="29">
        <f t="shared" si="16"/>
        <v>128.09383333333335</v>
      </c>
      <c r="X158" s="29">
        <f t="shared" si="17"/>
        <v>768.5630000000001</v>
      </c>
      <c r="Y158" s="39"/>
    </row>
    <row r="159" spans="2:25" ht="18" x14ac:dyDescent="0.2">
      <c r="B159" s="31">
        <v>148</v>
      </c>
      <c r="C159" s="32">
        <v>1241</v>
      </c>
      <c r="D159" s="32" t="s">
        <v>21</v>
      </c>
      <c r="E159" s="32" t="s">
        <v>22</v>
      </c>
      <c r="F159" s="32" t="s">
        <v>412</v>
      </c>
      <c r="G159" s="33" t="s">
        <v>413</v>
      </c>
      <c r="H159" s="33" t="s">
        <v>414</v>
      </c>
      <c r="I159" s="33" t="s">
        <v>65</v>
      </c>
      <c r="J159" s="33" t="s">
        <v>405</v>
      </c>
      <c r="K159" s="32" t="s">
        <v>415</v>
      </c>
      <c r="L159" s="32" t="s">
        <v>96</v>
      </c>
      <c r="M159" s="34" t="s">
        <v>1492</v>
      </c>
      <c r="N159" s="33" t="s">
        <v>96</v>
      </c>
      <c r="O159" s="35">
        <v>11000</v>
      </c>
      <c r="P159" s="36" t="s">
        <v>1493</v>
      </c>
      <c r="Q159" s="36" t="s">
        <v>1491</v>
      </c>
      <c r="R159" s="37" t="s">
        <v>1494</v>
      </c>
      <c r="S159" s="37" t="s">
        <v>1494</v>
      </c>
      <c r="T159" s="36" t="s">
        <v>416</v>
      </c>
      <c r="U159" s="29" t="s">
        <v>1497</v>
      </c>
      <c r="V159" s="46">
        <v>0.2</v>
      </c>
      <c r="W159" s="29">
        <f t="shared" si="16"/>
        <v>183.33333333333334</v>
      </c>
      <c r="X159" s="29">
        <f t="shared" si="17"/>
        <v>1100</v>
      </c>
      <c r="Y159" s="39"/>
    </row>
    <row r="160" spans="2:25" ht="18" x14ac:dyDescent="0.2">
      <c r="B160" s="31">
        <v>149</v>
      </c>
      <c r="C160" s="32">
        <v>1241</v>
      </c>
      <c r="D160" s="32" t="s">
        <v>21</v>
      </c>
      <c r="E160" s="32" t="s">
        <v>22</v>
      </c>
      <c r="F160" s="32" t="s">
        <v>417</v>
      </c>
      <c r="G160" s="33" t="s">
        <v>418</v>
      </c>
      <c r="H160" s="33" t="s">
        <v>419</v>
      </c>
      <c r="I160" s="33" t="s">
        <v>156</v>
      </c>
      <c r="J160" s="33" t="s">
        <v>95</v>
      </c>
      <c r="K160" s="32" t="s">
        <v>97</v>
      </c>
      <c r="L160" s="32" t="s">
        <v>96</v>
      </c>
      <c r="M160" s="34" t="s">
        <v>1492</v>
      </c>
      <c r="N160" s="33" t="s">
        <v>96</v>
      </c>
      <c r="O160" s="35">
        <v>10000</v>
      </c>
      <c r="P160" s="36" t="s">
        <v>1493</v>
      </c>
      <c r="Q160" s="36" t="s">
        <v>1491</v>
      </c>
      <c r="R160" s="37" t="s">
        <v>1494</v>
      </c>
      <c r="S160" s="37" t="s">
        <v>1494</v>
      </c>
      <c r="T160" s="36" t="s">
        <v>54</v>
      </c>
      <c r="U160" s="29" t="s">
        <v>1497</v>
      </c>
      <c r="V160" s="46">
        <v>0.2</v>
      </c>
      <c r="W160" s="29">
        <f t="shared" si="16"/>
        <v>166.66666666666666</v>
      </c>
      <c r="X160" s="29">
        <f t="shared" si="17"/>
        <v>1000</v>
      </c>
      <c r="Y160" s="39"/>
    </row>
    <row r="161" spans="2:25" ht="18" x14ac:dyDescent="0.2">
      <c r="B161" s="31">
        <v>150</v>
      </c>
      <c r="C161" s="32">
        <v>1241</v>
      </c>
      <c r="D161" s="32" t="s">
        <v>21</v>
      </c>
      <c r="E161" s="32" t="s">
        <v>22</v>
      </c>
      <c r="F161" s="32" t="s">
        <v>1491</v>
      </c>
      <c r="G161" s="33" t="s">
        <v>1491</v>
      </c>
      <c r="H161" s="33" t="s">
        <v>420</v>
      </c>
      <c r="I161" s="33" t="s">
        <v>94</v>
      </c>
      <c r="J161" s="33" t="s">
        <v>95</v>
      </c>
      <c r="K161" s="32" t="s">
        <v>97</v>
      </c>
      <c r="L161" s="32" t="s">
        <v>96</v>
      </c>
      <c r="M161" s="34" t="s">
        <v>1492</v>
      </c>
      <c r="N161" s="33" t="s">
        <v>96</v>
      </c>
      <c r="O161" s="35">
        <v>10000</v>
      </c>
      <c r="P161" s="36" t="s">
        <v>1493</v>
      </c>
      <c r="Q161" s="36" t="s">
        <v>1491</v>
      </c>
      <c r="R161" s="37" t="s">
        <v>1494</v>
      </c>
      <c r="S161" s="37" t="s">
        <v>1494</v>
      </c>
      <c r="T161" s="36" t="s">
        <v>54</v>
      </c>
      <c r="U161" s="29" t="s">
        <v>1497</v>
      </c>
      <c r="V161" s="46">
        <v>0.2</v>
      </c>
      <c r="W161" s="29">
        <f t="shared" si="16"/>
        <v>166.66666666666666</v>
      </c>
      <c r="X161" s="29">
        <f t="shared" si="17"/>
        <v>1000</v>
      </c>
      <c r="Y161" s="39"/>
    </row>
    <row r="162" spans="2:25" ht="18" x14ac:dyDescent="0.2">
      <c r="B162" s="31">
        <v>151</v>
      </c>
      <c r="C162" s="32">
        <v>1241</v>
      </c>
      <c r="D162" s="32" t="s">
        <v>21</v>
      </c>
      <c r="E162" s="32" t="s">
        <v>22</v>
      </c>
      <c r="F162" s="32" t="s">
        <v>1491</v>
      </c>
      <c r="G162" s="33" t="s">
        <v>1491</v>
      </c>
      <c r="H162" s="33" t="s">
        <v>421</v>
      </c>
      <c r="I162" s="33" t="s">
        <v>94</v>
      </c>
      <c r="J162" s="33" t="s">
        <v>95</v>
      </c>
      <c r="K162" s="32" t="s">
        <v>97</v>
      </c>
      <c r="L162" s="32" t="s">
        <v>96</v>
      </c>
      <c r="M162" s="34" t="s">
        <v>1492</v>
      </c>
      <c r="N162" s="33" t="s">
        <v>96</v>
      </c>
      <c r="O162" s="35">
        <v>2000</v>
      </c>
      <c r="P162" s="36" t="s">
        <v>1493</v>
      </c>
      <c r="Q162" s="36" t="s">
        <v>1491</v>
      </c>
      <c r="R162" s="37" t="s">
        <v>1494</v>
      </c>
      <c r="S162" s="37" t="s">
        <v>1494</v>
      </c>
      <c r="T162" s="36" t="s">
        <v>54</v>
      </c>
      <c r="U162" s="29" t="s">
        <v>1497</v>
      </c>
      <c r="V162" s="46">
        <v>0.2</v>
      </c>
      <c r="W162" s="29">
        <f t="shared" si="16"/>
        <v>33.333333333333336</v>
      </c>
      <c r="X162" s="29">
        <f t="shared" si="17"/>
        <v>200</v>
      </c>
      <c r="Y162" s="39"/>
    </row>
    <row r="163" spans="2:25" ht="18" x14ac:dyDescent="0.2">
      <c r="B163" s="31">
        <v>152</v>
      </c>
      <c r="C163" s="32">
        <v>1241</v>
      </c>
      <c r="D163" s="32" t="s">
        <v>21</v>
      </c>
      <c r="E163" s="32" t="s">
        <v>22</v>
      </c>
      <c r="F163" s="32" t="s">
        <v>1491</v>
      </c>
      <c r="G163" s="33" t="s">
        <v>1491</v>
      </c>
      <c r="H163" s="33" t="s">
        <v>422</v>
      </c>
      <c r="I163" s="33" t="s">
        <v>94</v>
      </c>
      <c r="J163" s="33" t="s">
        <v>95</v>
      </c>
      <c r="K163" s="32" t="s">
        <v>97</v>
      </c>
      <c r="L163" s="32" t="s">
        <v>96</v>
      </c>
      <c r="M163" s="34" t="s">
        <v>1492</v>
      </c>
      <c r="N163" s="33" t="s">
        <v>96</v>
      </c>
      <c r="O163" s="35">
        <v>7580</v>
      </c>
      <c r="P163" s="36" t="s">
        <v>1493</v>
      </c>
      <c r="Q163" s="36" t="s">
        <v>1491</v>
      </c>
      <c r="R163" s="37" t="s">
        <v>1494</v>
      </c>
      <c r="S163" s="37" t="s">
        <v>1494</v>
      </c>
      <c r="T163" s="36" t="s">
        <v>54</v>
      </c>
      <c r="U163" s="29" t="s">
        <v>1497</v>
      </c>
      <c r="V163" s="46">
        <v>0.2</v>
      </c>
      <c r="W163" s="29">
        <f t="shared" si="16"/>
        <v>126.33333333333333</v>
      </c>
      <c r="X163" s="29">
        <f t="shared" si="17"/>
        <v>758</v>
      </c>
      <c r="Y163" s="39"/>
    </row>
    <row r="164" spans="2:25" ht="18" x14ac:dyDescent="0.2">
      <c r="B164" s="31">
        <v>153</v>
      </c>
      <c r="C164" s="32">
        <v>1241</v>
      </c>
      <c r="D164" s="32" t="s">
        <v>21</v>
      </c>
      <c r="E164" s="32" t="s">
        <v>22</v>
      </c>
      <c r="F164" s="32" t="s">
        <v>1491</v>
      </c>
      <c r="G164" s="33" t="s">
        <v>1491</v>
      </c>
      <c r="H164" s="33" t="s">
        <v>423</v>
      </c>
      <c r="I164" s="33" t="s">
        <v>94</v>
      </c>
      <c r="J164" s="33" t="s">
        <v>95</v>
      </c>
      <c r="K164" s="32" t="s">
        <v>97</v>
      </c>
      <c r="L164" s="32" t="s">
        <v>96</v>
      </c>
      <c r="M164" s="34" t="s">
        <v>1492</v>
      </c>
      <c r="N164" s="33" t="s">
        <v>96</v>
      </c>
      <c r="O164" s="35">
        <v>7580</v>
      </c>
      <c r="P164" s="36" t="s">
        <v>1493</v>
      </c>
      <c r="Q164" s="36" t="s">
        <v>1491</v>
      </c>
      <c r="R164" s="37" t="s">
        <v>1494</v>
      </c>
      <c r="S164" s="37" t="s">
        <v>1494</v>
      </c>
      <c r="T164" s="36" t="s">
        <v>54</v>
      </c>
      <c r="U164" s="29" t="s">
        <v>1497</v>
      </c>
      <c r="V164" s="46">
        <v>0.2</v>
      </c>
      <c r="W164" s="29">
        <f t="shared" si="16"/>
        <v>126.33333333333333</v>
      </c>
      <c r="X164" s="29">
        <f t="shared" si="17"/>
        <v>758</v>
      </c>
      <c r="Y164" s="39"/>
    </row>
    <row r="165" spans="2:25" ht="18" x14ac:dyDescent="0.2">
      <c r="B165" s="31">
        <v>154</v>
      </c>
      <c r="C165" s="32">
        <v>1241</v>
      </c>
      <c r="D165" s="32">
        <v>6</v>
      </c>
      <c r="E165" s="32" t="s">
        <v>22</v>
      </c>
      <c r="F165" s="32" t="s">
        <v>1491</v>
      </c>
      <c r="G165" s="33" t="s">
        <v>1491</v>
      </c>
      <c r="H165" s="33" t="s">
        <v>424</v>
      </c>
      <c r="I165" s="33" t="s">
        <v>94</v>
      </c>
      <c r="J165" s="33" t="s">
        <v>95</v>
      </c>
      <c r="K165" s="32" t="s">
        <v>97</v>
      </c>
      <c r="L165" s="32" t="s">
        <v>96</v>
      </c>
      <c r="M165" s="34" t="s">
        <v>1492</v>
      </c>
      <c r="N165" s="33" t="s">
        <v>96</v>
      </c>
      <c r="O165" s="35">
        <v>4300</v>
      </c>
      <c r="P165" s="36" t="s">
        <v>1493</v>
      </c>
      <c r="Q165" s="36" t="s">
        <v>1491</v>
      </c>
      <c r="R165" s="37" t="s">
        <v>1494</v>
      </c>
      <c r="S165" s="37" t="s">
        <v>1494</v>
      </c>
      <c r="T165" s="36" t="s">
        <v>54</v>
      </c>
      <c r="U165" s="55" t="s">
        <v>1495</v>
      </c>
      <c r="V165" s="56">
        <v>0.03</v>
      </c>
      <c r="W165" s="55">
        <f t="shared" si="16"/>
        <v>10.75</v>
      </c>
      <c r="X165" s="55">
        <f t="shared" si="17"/>
        <v>64.5</v>
      </c>
      <c r="Y165" s="39"/>
    </row>
    <row r="166" spans="2:25" ht="18" x14ac:dyDescent="0.2">
      <c r="B166" s="31">
        <v>155</v>
      </c>
      <c r="C166" s="32">
        <v>1241</v>
      </c>
      <c r="D166" s="32">
        <v>6</v>
      </c>
      <c r="E166" s="32" t="s">
        <v>22</v>
      </c>
      <c r="F166" s="32" t="s">
        <v>1491</v>
      </c>
      <c r="G166" s="33" t="s">
        <v>1491</v>
      </c>
      <c r="H166" s="33" t="s">
        <v>425</v>
      </c>
      <c r="I166" s="33" t="s">
        <v>94</v>
      </c>
      <c r="J166" s="33" t="s">
        <v>95</v>
      </c>
      <c r="K166" s="32" t="s">
        <v>97</v>
      </c>
      <c r="L166" s="32" t="s">
        <v>96</v>
      </c>
      <c r="M166" s="34" t="s">
        <v>1492</v>
      </c>
      <c r="N166" s="33" t="s">
        <v>96</v>
      </c>
      <c r="O166" s="35">
        <v>4174.5</v>
      </c>
      <c r="P166" s="36" t="s">
        <v>1493</v>
      </c>
      <c r="Q166" s="36" t="s">
        <v>1491</v>
      </c>
      <c r="R166" s="37" t="s">
        <v>1494</v>
      </c>
      <c r="S166" s="37" t="s">
        <v>1494</v>
      </c>
      <c r="T166" s="36" t="s">
        <v>54</v>
      </c>
      <c r="U166" s="55" t="s">
        <v>1495</v>
      </c>
      <c r="V166" s="56">
        <v>0.03</v>
      </c>
      <c r="W166" s="55">
        <f t="shared" si="16"/>
        <v>10.436249999999999</v>
      </c>
      <c r="X166" s="55">
        <f t="shared" si="17"/>
        <v>62.617499999999993</v>
      </c>
      <c r="Y166" s="39"/>
    </row>
    <row r="167" spans="2:25" ht="18" x14ac:dyDescent="0.2">
      <c r="B167" s="31">
        <v>156</v>
      </c>
      <c r="C167" s="32">
        <v>1241</v>
      </c>
      <c r="D167" s="32">
        <v>6</v>
      </c>
      <c r="E167" s="32" t="s">
        <v>22</v>
      </c>
      <c r="F167" s="32" t="s">
        <v>1491</v>
      </c>
      <c r="G167" s="33" t="s">
        <v>1491</v>
      </c>
      <c r="H167" s="33" t="s">
        <v>426</v>
      </c>
      <c r="I167" s="33" t="s">
        <v>94</v>
      </c>
      <c r="J167" s="33" t="s">
        <v>95</v>
      </c>
      <c r="K167" s="32" t="s">
        <v>97</v>
      </c>
      <c r="L167" s="32" t="s">
        <v>96</v>
      </c>
      <c r="M167" s="34" t="s">
        <v>1492</v>
      </c>
      <c r="N167" s="33" t="s">
        <v>96</v>
      </c>
      <c r="O167" s="35">
        <v>3438.5</v>
      </c>
      <c r="P167" s="36" t="s">
        <v>1493</v>
      </c>
      <c r="Q167" s="36" t="s">
        <v>1491</v>
      </c>
      <c r="R167" s="37" t="s">
        <v>1494</v>
      </c>
      <c r="S167" s="37" t="s">
        <v>1494</v>
      </c>
      <c r="T167" s="36" t="s">
        <v>54</v>
      </c>
      <c r="U167" s="55" t="s">
        <v>1495</v>
      </c>
      <c r="V167" s="56">
        <v>0.03</v>
      </c>
      <c r="W167" s="55">
        <f t="shared" si="16"/>
        <v>8.5962499999999995</v>
      </c>
      <c r="X167" s="55">
        <f t="shared" si="17"/>
        <v>51.577500000000001</v>
      </c>
      <c r="Y167" s="39"/>
    </row>
    <row r="168" spans="2:25" ht="18" x14ac:dyDescent="0.2">
      <c r="B168" s="31">
        <v>157</v>
      </c>
      <c r="C168" s="32">
        <v>1241</v>
      </c>
      <c r="D168" s="32" t="s">
        <v>21</v>
      </c>
      <c r="E168" s="32" t="s">
        <v>22</v>
      </c>
      <c r="F168" s="32" t="s">
        <v>1491</v>
      </c>
      <c r="G168" s="33" t="s">
        <v>1491</v>
      </c>
      <c r="H168" s="33" t="s">
        <v>427</v>
      </c>
      <c r="I168" s="33" t="s">
        <v>94</v>
      </c>
      <c r="J168" s="33" t="s">
        <v>95</v>
      </c>
      <c r="K168" s="32" t="s">
        <v>97</v>
      </c>
      <c r="L168" s="32" t="s">
        <v>96</v>
      </c>
      <c r="M168" s="34" t="s">
        <v>1492</v>
      </c>
      <c r="N168" s="33" t="s">
        <v>96</v>
      </c>
      <c r="O168" s="35">
        <v>15898.99</v>
      </c>
      <c r="P168" s="36" t="s">
        <v>1493</v>
      </c>
      <c r="Q168" s="36" t="s">
        <v>1491</v>
      </c>
      <c r="R168" s="37" t="s">
        <v>1494</v>
      </c>
      <c r="S168" s="37" t="s">
        <v>1494</v>
      </c>
      <c r="T168" s="36" t="s">
        <v>54</v>
      </c>
      <c r="U168" s="29" t="s">
        <v>1497</v>
      </c>
      <c r="V168" s="46">
        <v>0.2</v>
      </c>
      <c r="W168" s="29">
        <f t="shared" si="16"/>
        <v>264.9831666666667</v>
      </c>
      <c r="X168" s="29">
        <f t="shared" si="17"/>
        <v>1589.8990000000003</v>
      </c>
      <c r="Y168" s="39"/>
    </row>
    <row r="169" spans="2:25" ht="18" x14ac:dyDescent="0.2">
      <c r="B169" s="31">
        <v>158</v>
      </c>
      <c r="C169" s="32">
        <v>1241</v>
      </c>
      <c r="D169" s="32" t="s">
        <v>21</v>
      </c>
      <c r="E169" s="32" t="s">
        <v>22</v>
      </c>
      <c r="F169" s="32" t="s">
        <v>1491</v>
      </c>
      <c r="G169" s="33" t="s">
        <v>1491</v>
      </c>
      <c r="H169" s="33" t="s">
        <v>428</v>
      </c>
      <c r="I169" s="33" t="s">
        <v>94</v>
      </c>
      <c r="J169" s="33" t="s">
        <v>95</v>
      </c>
      <c r="K169" s="32" t="s">
        <v>97</v>
      </c>
      <c r="L169" s="32" t="s">
        <v>96</v>
      </c>
      <c r="M169" s="34" t="s">
        <v>1492</v>
      </c>
      <c r="N169" s="33" t="s">
        <v>96</v>
      </c>
      <c r="O169" s="35">
        <v>18049.02</v>
      </c>
      <c r="P169" s="36" t="s">
        <v>1493</v>
      </c>
      <c r="Q169" s="36" t="s">
        <v>1491</v>
      </c>
      <c r="R169" s="37" t="s">
        <v>1494</v>
      </c>
      <c r="S169" s="37" t="s">
        <v>1494</v>
      </c>
      <c r="T169" s="36" t="s">
        <v>54</v>
      </c>
      <c r="U169" s="29" t="s">
        <v>1497</v>
      </c>
      <c r="V169" s="46">
        <v>0.2</v>
      </c>
      <c r="W169" s="29">
        <f t="shared" si="16"/>
        <v>300.81700000000001</v>
      </c>
      <c r="X169" s="29">
        <f t="shared" si="17"/>
        <v>1804.902</v>
      </c>
      <c r="Y169" s="39"/>
    </row>
    <row r="170" spans="2:25" ht="18" x14ac:dyDescent="0.2">
      <c r="B170" s="31">
        <v>159</v>
      </c>
      <c r="C170" s="32">
        <v>1241</v>
      </c>
      <c r="D170" s="32" t="s">
        <v>21</v>
      </c>
      <c r="E170" s="32" t="s">
        <v>22</v>
      </c>
      <c r="F170" s="32" t="s">
        <v>429</v>
      </c>
      <c r="G170" s="33" t="s">
        <v>238</v>
      </c>
      <c r="H170" s="33" t="s">
        <v>430</v>
      </c>
      <c r="I170" s="33" t="s">
        <v>288</v>
      </c>
      <c r="J170" s="33" t="s">
        <v>431</v>
      </c>
      <c r="K170" s="32" t="s">
        <v>432</v>
      </c>
      <c r="L170" s="32" t="s">
        <v>96</v>
      </c>
      <c r="M170" s="34" t="s">
        <v>1492</v>
      </c>
      <c r="N170" s="33" t="s">
        <v>96</v>
      </c>
      <c r="O170" s="35">
        <v>4480</v>
      </c>
      <c r="P170" s="36" t="s">
        <v>1493</v>
      </c>
      <c r="Q170" s="36" t="s">
        <v>1491</v>
      </c>
      <c r="R170" s="37" t="s">
        <v>1494</v>
      </c>
      <c r="S170" s="37" t="s">
        <v>1494</v>
      </c>
      <c r="T170" s="36" t="s">
        <v>242</v>
      </c>
      <c r="U170" s="29" t="s">
        <v>1497</v>
      </c>
      <c r="V170" s="46">
        <v>0.2</v>
      </c>
      <c r="W170" s="29">
        <f t="shared" si="16"/>
        <v>74.666666666666671</v>
      </c>
      <c r="X170" s="29">
        <f t="shared" si="17"/>
        <v>448</v>
      </c>
      <c r="Y170" s="39"/>
    </row>
    <row r="171" spans="2:25" ht="18" x14ac:dyDescent="0.2">
      <c r="B171" s="31">
        <v>160</v>
      </c>
      <c r="C171" s="32">
        <v>1241</v>
      </c>
      <c r="D171" s="32">
        <v>6</v>
      </c>
      <c r="E171" s="32" t="s">
        <v>22</v>
      </c>
      <c r="F171" s="32" t="s">
        <v>1491</v>
      </c>
      <c r="G171" s="33" t="s">
        <v>1491</v>
      </c>
      <c r="H171" s="33" t="s">
        <v>433</v>
      </c>
      <c r="I171" s="33" t="s">
        <v>94</v>
      </c>
      <c r="J171" s="33" t="s">
        <v>95</v>
      </c>
      <c r="K171" s="32" t="s">
        <v>97</v>
      </c>
      <c r="L171" s="32" t="s">
        <v>96</v>
      </c>
      <c r="M171" s="34" t="s">
        <v>1492</v>
      </c>
      <c r="N171" s="33" t="s">
        <v>96</v>
      </c>
      <c r="O171" s="35">
        <v>4174.5</v>
      </c>
      <c r="P171" s="36" t="s">
        <v>1493</v>
      </c>
      <c r="Q171" s="36" t="s">
        <v>1491</v>
      </c>
      <c r="R171" s="37" t="s">
        <v>1494</v>
      </c>
      <c r="S171" s="37" t="s">
        <v>1494</v>
      </c>
      <c r="T171" s="36" t="s">
        <v>54</v>
      </c>
      <c r="U171" s="55" t="s">
        <v>1495</v>
      </c>
      <c r="V171" s="56">
        <v>0.03</v>
      </c>
      <c r="W171" s="55">
        <f t="shared" si="16"/>
        <v>10.436249999999999</v>
      </c>
      <c r="X171" s="55">
        <f t="shared" si="17"/>
        <v>62.617499999999993</v>
      </c>
      <c r="Y171" s="39"/>
    </row>
    <row r="172" spans="2:25" ht="18" x14ac:dyDescent="0.2">
      <c r="B172" s="31">
        <v>161</v>
      </c>
      <c r="C172" s="32">
        <v>1241</v>
      </c>
      <c r="D172" s="32">
        <v>6</v>
      </c>
      <c r="E172" s="32" t="s">
        <v>22</v>
      </c>
      <c r="F172" s="32" t="s">
        <v>1491</v>
      </c>
      <c r="G172" s="33" t="s">
        <v>1491</v>
      </c>
      <c r="H172" s="33" t="s">
        <v>434</v>
      </c>
      <c r="I172" s="33" t="s">
        <v>94</v>
      </c>
      <c r="J172" s="33" t="s">
        <v>95</v>
      </c>
      <c r="K172" s="32" t="s">
        <v>97</v>
      </c>
      <c r="L172" s="32" t="s">
        <v>96</v>
      </c>
      <c r="M172" s="34" t="s">
        <v>1492</v>
      </c>
      <c r="N172" s="33" t="s">
        <v>96</v>
      </c>
      <c r="O172" s="35">
        <v>2737</v>
      </c>
      <c r="P172" s="36" t="s">
        <v>1493</v>
      </c>
      <c r="Q172" s="36" t="s">
        <v>1491</v>
      </c>
      <c r="R172" s="37" t="s">
        <v>1494</v>
      </c>
      <c r="S172" s="37" t="s">
        <v>1494</v>
      </c>
      <c r="T172" s="36" t="s">
        <v>54</v>
      </c>
      <c r="U172" s="55" t="s">
        <v>1495</v>
      </c>
      <c r="V172" s="56">
        <v>0.03</v>
      </c>
      <c r="W172" s="55">
        <f t="shared" si="16"/>
        <v>6.8425000000000002</v>
      </c>
      <c r="X172" s="55">
        <f t="shared" si="17"/>
        <v>41.055</v>
      </c>
      <c r="Y172" s="39"/>
    </row>
    <row r="173" spans="2:25" ht="18" x14ac:dyDescent="0.2">
      <c r="B173" s="31">
        <v>162</v>
      </c>
      <c r="C173" s="32">
        <v>1241</v>
      </c>
      <c r="D173" s="32" t="s">
        <v>21</v>
      </c>
      <c r="E173" s="32" t="s">
        <v>22</v>
      </c>
      <c r="F173" s="32" t="s">
        <v>1491</v>
      </c>
      <c r="G173" s="33" t="s">
        <v>1491</v>
      </c>
      <c r="H173" s="33" t="s">
        <v>435</v>
      </c>
      <c r="I173" s="33" t="s">
        <v>94</v>
      </c>
      <c r="J173" s="33" t="s">
        <v>95</v>
      </c>
      <c r="K173" s="32" t="s">
        <v>97</v>
      </c>
      <c r="L173" s="32" t="s">
        <v>96</v>
      </c>
      <c r="M173" s="34" t="s">
        <v>1492</v>
      </c>
      <c r="N173" s="33" t="s">
        <v>96</v>
      </c>
      <c r="O173" s="35">
        <v>15250</v>
      </c>
      <c r="P173" s="36" t="s">
        <v>1493</v>
      </c>
      <c r="Q173" s="36" t="s">
        <v>1491</v>
      </c>
      <c r="R173" s="37" t="s">
        <v>1494</v>
      </c>
      <c r="S173" s="37" t="s">
        <v>1494</v>
      </c>
      <c r="T173" s="36" t="s">
        <v>54</v>
      </c>
      <c r="U173" s="29" t="s">
        <v>1497</v>
      </c>
      <c r="V173" s="46">
        <v>0.2</v>
      </c>
      <c r="W173" s="29">
        <f t="shared" si="16"/>
        <v>254.16666666666666</v>
      </c>
      <c r="X173" s="29">
        <f t="shared" si="17"/>
        <v>1525</v>
      </c>
      <c r="Y173" s="39"/>
    </row>
    <row r="174" spans="2:25" ht="18" x14ac:dyDescent="0.2">
      <c r="B174" s="31">
        <v>163</v>
      </c>
      <c r="C174" s="32">
        <v>1241</v>
      </c>
      <c r="D174" s="32" t="s">
        <v>21</v>
      </c>
      <c r="E174" s="32" t="s">
        <v>22</v>
      </c>
      <c r="F174" s="32" t="s">
        <v>1491</v>
      </c>
      <c r="G174" s="33" t="s">
        <v>1491</v>
      </c>
      <c r="H174" s="33" t="s">
        <v>436</v>
      </c>
      <c r="I174" s="33" t="s">
        <v>94</v>
      </c>
      <c r="J174" s="33" t="s">
        <v>95</v>
      </c>
      <c r="K174" s="32" t="s">
        <v>97</v>
      </c>
      <c r="L174" s="32" t="s">
        <v>96</v>
      </c>
      <c r="M174" s="34" t="s">
        <v>1492</v>
      </c>
      <c r="N174" s="33" t="s">
        <v>96</v>
      </c>
      <c r="O174" s="35">
        <v>15250</v>
      </c>
      <c r="P174" s="36" t="s">
        <v>1493</v>
      </c>
      <c r="Q174" s="36" t="s">
        <v>1491</v>
      </c>
      <c r="R174" s="37" t="s">
        <v>1494</v>
      </c>
      <c r="S174" s="37" t="s">
        <v>1494</v>
      </c>
      <c r="T174" s="36" t="s">
        <v>54</v>
      </c>
      <c r="U174" s="29" t="s">
        <v>1497</v>
      </c>
      <c r="V174" s="46">
        <v>0.2</v>
      </c>
      <c r="W174" s="29">
        <f t="shared" si="16"/>
        <v>254.16666666666666</v>
      </c>
      <c r="X174" s="29">
        <f t="shared" si="17"/>
        <v>1525</v>
      </c>
      <c r="Y174" s="39"/>
    </row>
    <row r="175" spans="2:25" ht="18" x14ac:dyDescent="0.2">
      <c r="B175" s="31">
        <v>164</v>
      </c>
      <c r="C175" s="32">
        <v>1241</v>
      </c>
      <c r="D175" s="32">
        <v>6</v>
      </c>
      <c r="E175" s="32" t="s">
        <v>22</v>
      </c>
      <c r="F175" s="32" t="s">
        <v>1491</v>
      </c>
      <c r="G175" s="33" t="s">
        <v>1491</v>
      </c>
      <c r="H175" s="33" t="s">
        <v>437</v>
      </c>
      <c r="I175" s="33" t="s">
        <v>94</v>
      </c>
      <c r="J175" s="33" t="s">
        <v>95</v>
      </c>
      <c r="K175" s="32" t="s">
        <v>97</v>
      </c>
      <c r="L175" s="32" t="s">
        <v>96</v>
      </c>
      <c r="M175" s="34" t="s">
        <v>1492</v>
      </c>
      <c r="N175" s="33" t="s">
        <v>96</v>
      </c>
      <c r="O175" s="35">
        <v>2599</v>
      </c>
      <c r="P175" s="36" t="s">
        <v>1493</v>
      </c>
      <c r="Q175" s="36" t="s">
        <v>1491</v>
      </c>
      <c r="R175" s="37" t="s">
        <v>1494</v>
      </c>
      <c r="S175" s="37" t="s">
        <v>1494</v>
      </c>
      <c r="T175" s="36" t="s">
        <v>54</v>
      </c>
      <c r="U175" s="55" t="s">
        <v>1495</v>
      </c>
      <c r="V175" s="56">
        <v>0.03</v>
      </c>
      <c r="W175" s="55">
        <f t="shared" si="16"/>
        <v>6.4974999999999996</v>
      </c>
      <c r="X175" s="55">
        <f t="shared" si="17"/>
        <v>38.984999999999999</v>
      </c>
      <c r="Y175" s="39"/>
    </row>
    <row r="176" spans="2:25" ht="18" x14ac:dyDescent="0.2">
      <c r="B176" s="31">
        <v>165</v>
      </c>
      <c r="C176" s="32">
        <v>1241</v>
      </c>
      <c r="D176" s="32" t="s">
        <v>21</v>
      </c>
      <c r="E176" s="32" t="s">
        <v>22</v>
      </c>
      <c r="F176" s="32" t="s">
        <v>1491</v>
      </c>
      <c r="G176" s="33" t="s">
        <v>1491</v>
      </c>
      <c r="H176" s="33" t="s">
        <v>438</v>
      </c>
      <c r="I176" s="33" t="s">
        <v>94</v>
      </c>
      <c r="J176" s="33" t="s">
        <v>95</v>
      </c>
      <c r="K176" s="32" t="s">
        <v>97</v>
      </c>
      <c r="L176" s="32" t="s">
        <v>96</v>
      </c>
      <c r="M176" s="34" t="s">
        <v>1492</v>
      </c>
      <c r="N176" s="33" t="s">
        <v>96</v>
      </c>
      <c r="O176" s="35">
        <v>7300</v>
      </c>
      <c r="P176" s="36" t="s">
        <v>1493</v>
      </c>
      <c r="Q176" s="36" t="s">
        <v>1491</v>
      </c>
      <c r="R176" s="37" t="s">
        <v>1494</v>
      </c>
      <c r="S176" s="37" t="s">
        <v>1494</v>
      </c>
      <c r="T176" s="36" t="s">
        <v>54</v>
      </c>
      <c r="U176" s="29" t="s">
        <v>1497</v>
      </c>
      <c r="V176" s="46">
        <v>0.2</v>
      </c>
      <c r="W176" s="29">
        <f t="shared" si="16"/>
        <v>121.66666666666667</v>
      </c>
      <c r="X176" s="29">
        <f t="shared" si="17"/>
        <v>730</v>
      </c>
      <c r="Y176" s="39"/>
    </row>
    <row r="177" spans="2:25" ht="18" x14ac:dyDescent="0.2">
      <c r="B177" s="31">
        <v>166</v>
      </c>
      <c r="C177" s="32">
        <v>1241</v>
      </c>
      <c r="D177" s="32" t="s">
        <v>21</v>
      </c>
      <c r="E177" s="32" t="s">
        <v>22</v>
      </c>
      <c r="F177" s="32" t="s">
        <v>1491</v>
      </c>
      <c r="G177" s="33" t="s">
        <v>1491</v>
      </c>
      <c r="H177" s="33" t="s">
        <v>439</v>
      </c>
      <c r="I177" s="33" t="s">
        <v>94</v>
      </c>
      <c r="J177" s="33" t="s">
        <v>95</v>
      </c>
      <c r="K177" s="32" t="s">
        <v>97</v>
      </c>
      <c r="L177" s="32" t="s">
        <v>96</v>
      </c>
      <c r="M177" s="34" t="s">
        <v>1492</v>
      </c>
      <c r="N177" s="33" t="s">
        <v>96</v>
      </c>
      <c r="O177" s="35">
        <v>15898.99</v>
      </c>
      <c r="P177" s="36" t="s">
        <v>1493</v>
      </c>
      <c r="Q177" s="36" t="s">
        <v>1491</v>
      </c>
      <c r="R177" s="37" t="s">
        <v>1494</v>
      </c>
      <c r="S177" s="37" t="s">
        <v>1494</v>
      </c>
      <c r="T177" s="36" t="s">
        <v>54</v>
      </c>
      <c r="U177" s="29" t="s">
        <v>1497</v>
      </c>
      <c r="V177" s="46">
        <v>0.2</v>
      </c>
      <c r="W177" s="29">
        <f t="shared" si="16"/>
        <v>264.9831666666667</v>
      </c>
      <c r="X177" s="29">
        <f t="shared" si="17"/>
        <v>1589.8990000000003</v>
      </c>
      <c r="Y177" s="39"/>
    </row>
    <row r="178" spans="2:25" ht="18" x14ac:dyDescent="0.2">
      <c r="B178" s="31">
        <v>167</v>
      </c>
      <c r="C178" s="32">
        <v>1241</v>
      </c>
      <c r="D178" s="32" t="s">
        <v>21</v>
      </c>
      <c r="E178" s="32" t="s">
        <v>22</v>
      </c>
      <c r="F178" s="32" t="s">
        <v>440</v>
      </c>
      <c r="G178" s="33" t="s">
        <v>441</v>
      </c>
      <c r="H178" s="33" t="s">
        <v>442</v>
      </c>
      <c r="I178" s="33" t="s">
        <v>443</v>
      </c>
      <c r="J178" s="33" t="s">
        <v>95</v>
      </c>
      <c r="K178" s="32" t="s">
        <v>97</v>
      </c>
      <c r="L178" s="32" t="s">
        <v>96</v>
      </c>
      <c r="M178" s="34" t="s">
        <v>1492</v>
      </c>
      <c r="N178" s="33" t="s">
        <v>96</v>
      </c>
      <c r="O178" s="35">
        <v>6287.1900000000005</v>
      </c>
      <c r="P178" s="36" t="s">
        <v>1493</v>
      </c>
      <c r="Q178" s="36" t="s">
        <v>1491</v>
      </c>
      <c r="R178" s="37" t="s">
        <v>1494</v>
      </c>
      <c r="S178" s="37" t="s">
        <v>1494</v>
      </c>
      <c r="T178" s="36" t="s">
        <v>31</v>
      </c>
      <c r="U178" s="29" t="s">
        <v>1497</v>
      </c>
      <c r="V178" s="46">
        <v>0.2</v>
      </c>
      <c r="W178" s="29">
        <f t="shared" si="16"/>
        <v>104.7865</v>
      </c>
      <c r="X178" s="29">
        <f t="shared" si="17"/>
        <v>628.71900000000005</v>
      </c>
      <c r="Y178" s="39"/>
    </row>
    <row r="179" spans="2:25" ht="18" x14ac:dyDescent="0.2">
      <c r="B179" s="31">
        <v>168</v>
      </c>
      <c r="C179" s="32">
        <v>1241</v>
      </c>
      <c r="D179" s="32" t="s">
        <v>21</v>
      </c>
      <c r="E179" s="32" t="s">
        <v>22</v>
      </c>
      <c r="F179" s="32" t="s">
        <v>444</v>
      </c>
      <c r="G179" s="33" t="s">
        <v>445</v>
      </c>
      <c r="H179" s="33" t="s">
        <v>446</v>
      </c>
      <c r="I179" s="33" t="s">
        <v>288</v>
      </c>
      <c r="J179" s="33" t="s">
        <v>447</v>
      </c>
      <c r="K179" s="32" t="s">
        <v>448</v>
      </c>
      <c r="L179" s="32" t="s">
        <v>96</v>
      </c>
      <c r="M179" s="34" t="s">
        <v>1492</v>
      </c>
      <c r="N179" s="33" t="s">
        <v>96</v>
      </c>
      <c r="O179" s="35">
        <v>14000</v>
      </c>
      <c r="P179" s="36" t="s">
        <v>1493</v>
      </c>
      <c r="Q179" s="36" t="s">
        <v>1491</v>
      </c>
      <c r="R179" s="37">
        <v>0</v>
      </c>
      <c r="S179" s="37">
        <v>0</v>
      </c>
      <c r="T179" s="36" t="s">
        <v>31</v>
      </c>
      <c r="U179" s="29" t="s">
        <v>1497</v>
      </c>
      <c r="V179" s="46">
        <v>0.2</v>
      </c>
      <c r="W179" s="29">
        <f t="shared" si="16"/>
        <v>233.33333333333334</v>
      </c>
      <c r="X179" s="29">
        <f t="shared" si="17"/>
        <v>1400</v>
      </c>
      <c r="Y179" s="39"/>
    </row>
    <row r="180" spans="2:25" ht="18" x14ac:dyDescent="0.2">
      <c r="B180" s="31">
        <v>169</v>
      </c>
      <c r="C180" s="32">
        <v>1241</v>
      </c>
      <c r="D180" s="32" t="s">
        <v>21</v>
      </c>
      <c r="E180" s="32" t="s">
        <v>22</v>
      </c>
      <c r="F180" s="32" t="s">
        <v>449</v>
      </c>
      <c r="G180" s="33" t="s">
        <v>418</v>
      </c>
      <c r="H180" s="33" t="s">
        <v>450</v>
      </c>
      <c r="I180" s="33" t="s">
        <v>409</v>
      </c>
      <c r="J180" s="33" t="s">
        <v>451</v>
      </c>
      <c r="K180" s="32" t="s">
        <v>452</v>
      </c>
      <c r="L180" s="32" t="s">
        <v>96</v>
      </c>
      <c r="M180" s="34" t="s">
        <v>1492</v>
      </c>
      <c r="N180" s="33" t="s">
        <v>96</v>
      </c>
      <c r="O180" s="35">
        <v>13500</v>
      </c>
      <c r="P180" s="36" t="s">
        <v>1493</v>
      </c>
      <c r="Q180" s="36" t="s">
        <v>1491</v>
      </c>
      <c r="R180" s="37">
        <v>0</v>
      </c>
      <c r="S180" s="37">
        <v>0</v>
      </c>
      <c r="T180" s="36" t="s">
        <v>54</v>
      </c>
      <c r="U180" s="29" t="s">
        <v>1497</v>
      </c>
      <c r="V180" s="46">
        <v>0.2</v>
      </c>
      <c r="W180" s="29">
        <f t="shared" si="16"/>
        <v>225</v>
      </c>
      <c r="X180" s="29">
        <f t="shared" si="17"/>
        <v>1350</v>
      </c>
      <c r="Y180" s="39"/>
    </row>
    <row r="181" spans="2:25" ht="18" x14ac:dyDescent="0.2">
      <c r="B181" s="31">
        <v>170</v>
      </c>
      <c r="C181" s="32">
        <v>1241</v>
      </c>
      <c r="D181" s="32" t="s">
        <v>21</v>
      </c>
      <c r="E181" s="32" t="s">
        <v>22</v>
      </c>
      <c r="F181" s="32" t="s">
        <v>453</v>
      </c>
      <c r="G181" s="33" t="s">
        <v>24</v>
      </c>
      <c r="H181" s="33" t="s">
        <v>454</v>
      </c>
      <c r="I181" s="33" t="s">
        <v>455</v>
      </c>
      <c r="J181" s="33" t="s">
        <v>456</v>
      </c>
      <c r="K181" s="32" t="s">
        <v>457</v>
      </c>
      <c r="L181" s="32" t="s">
        <v>96</v>
      </c>
      <c r="M181" s="34" t="s">
        <v>1492</v>
      </c>
      <c r="N181" s="33" t="s">
        <v>96</v>
      </c>
      <c r="O181" s="35">
        <v>25000</v>
      </c>
      <c r="P181" s="36" t="s">
        <v>1493</v>
      </c>
      <c r="Q181" s="36" t="s">
        <v>1491</v>
      </c>
      <c r="R181" s="37">
        <v>0</v>
      </c>
      <c r="S181" s="37">
        <v>0</v>
      </c>
      <c r="T181" s="36" t="s">
        <v>31</v>
      </c>
      <c r="U181" s="29" t="s">
        <v>1497</v>
      </c>
      <c r="V181" s="46">
        <v>0.2</v>
      </c>
      <c r="W181" s="29">
        <f t="shared" si="16"/>
        <v>416.66666666666669</v>
      </c>
      <c r="X181" s="29">
        <f t="shared" si="17"/>
        <v>2500</v>
      </c>
      <c r="Y181" s="39"/>
    </row>
    <row r="182" spans="2:25" ht="18" x14ac:dyDescent="0.2">
      <c r="B182" s="31">
        <v>171</v>
      </c>
      <c r="C182" s="32">
        <v>1241</v>
      </c>
      <c r="D182" s="32" t="s">
        <v>21</v>
      </c>
      <c r="E182" s="32" t="s">
        <v>22</v>
      </c>
      <c r="F182" s="32" t="s">
        <v>458</v>
      </c>
      <c r="G182" s="33" t="s">
        <v>268</v>
      </c>
      <c r="H182" s="33" t="s">
        <v>459</v>
      </c>
      <c r="I182" s="33" t="s">
        <v>288</v>
      </c>
      <c r="J182" s="33" t="s">
        <v>460</v>
      </c>
      <c r="K182" s="32" t="s">
        <v>461</v>
      </c>
      <c r="L182" s="32" t="s">
        <v>96</v>
      </c>
      <c r="M182" s="34" t="s">
        <v>1492</v>
      </c>
      <c r="N182" s="33" t="s">
        <v>96</v>
      </c>
      <c r="O182" s="35">
        <v>7000</v>
      </c>
      <c r="P182" s="36" t="s">
        <v>1493</v>
      </c>
      <c r="Q182" s="36" t="s">
        <v>1491</v>
      </c>
      <c r="R182" s="37">
        <v>0</v>
      </c>
      <c r="S182" s="37">
        <v>0</v>
      </c>
      <c r="T182" s="36" t="s">
        <v>54</v>
      </c>
      <c r="U182" s="29" t="s">
        <v>1497</v>
      </c>
      <c r="V182" s="46">
        <v>0.2</v>
      </c>
      <c r="W182" s="29">
        <f t="shared" si="16"/>
        <v>116.66666666666667</v>
      </c>
      <c r="X182" s="29">
        <f t="shared" si="17"/>
        <v>700</v>
      </c>
      <c r="Y182" s="39"/>
    </row>
    <row r="183" spans="2:25" ht="18" x14ac:dyDescent="0.2">
      <c r="B183" s="31">
        <v>172</v>
      </c>
      <c r="C183" s="32">
        <v>1241</v>
      </c>
      <c r="D183" s="32" t="s">
        <v>21</v>
      </c>
      <c r="E183" s="32" t="s">
        <v>22</v>
      </c>
      <c r="F183" s="32" t="s">
        <v>462</v>
      </c>
      <c r="G183" s="33" t="s">
        <v>463</v>
      </c>
      <c r="H183" s="33" t="s">
        <v>464</v>
      </c>
      <c r="I183" s="33" t="s">
        <v>288</v>
      </c>
      <c r="J183" s="33" t="s">
        <v>465</v>
      </c>
      <c r="K183" s="32" t="s">
        <v>466</v>
      </c>
      <c r="L183" s="32" t="s">
        <v>96</v>
      </c>
      <c r="M183" s="34" t="s">
        <v>1492</v>
      </c>
      <c r="N183" s="33" t="s">
        <v>96</v>
      </c>
      <c r="O183" s="35">
        <v>7000</v>
      </c>
      <c r="P183" s="36" t="s">
        <v>1493</v>
      </c>
      <c r="Q183" s="36" t="s">
        <v>1491</v>
      </c>
      <c r="R183" s="37">
        <v>2</v>
      </c>
      <c r="S183" s="37">
        <v>2</v>
      </c>
      <c r="T183" s="36" t="s">
        <v>89</v>
      </c>
      <c r="U183" s="29" t="s">
        <v>1497</v>
      </c>
      <c r="V183" s="46">
        <v>0.2</v>
      </c>
      <c r="W183" s="29">
        <f t="shared" si="16"/>
        <v>116.66666666666667</v>
      </c>
      <c r="X183" s="29">
        <f t="shared" si="17"/>
        <v>700</v>
      </c>
      <c r="Y183" s="39"/>
    </row>
    <row r="184" spans="2:25" ht="18" x14ac:dyDescent="0.2">
      <c r="B184" s="31">
        <v>173</v>
      </c>
      <c r="C184" s="32">
        <v>1241</v>
      </c>
      <c r="D184" s="32">
        <v>4</v>
      </c>
      <c r="E184" s="32" t="s">
        <v>22</v>
      </c>
      <c r="F184" s="32" t="s">
        <v>467</v>
      </c>
      <c r="G184" s="33" t="s">
        <v>468</v>
      </c>
      <c r="H184" s="33" t="s">
        <v>469</v>
      </c>
      <c r="I184" s="33" t="s">
        <v>189</v>
      </c>
      <c r="J184" s="33" t="s">
        <v>470</v>
      </c>
      <c r="K184" s="32" t="s">
        <v>471</v>
      </c>
      <c r="L184" s="32" t="s">
        <v>472</v>
      </c>
      <c r="M184" s="34">
        <v>41955</v>
      </c>
      <c r="N184" s="33" t="s">
        <v>473</v>
      </c>
      <c r="O184" s="35">
        <v>3165</v>
      </c>
      <c r="P184" s="36" t="s">
        <v>1493</v>
      </c>
      <c r="Q184" s="36" t="s">
        <v>1491</v>
      </c>
      <c r="R184" s="37">
        <v>41950</v>
      </c>
      <c r="S184" s="37">
        <v>41950</v>
      </c>
      <c r="T184" s="36" t="s">
        <v>410</v>
      </c>
      <c r="U184" s="29" t="s">
        <v>1497</v>
      </c>
      <c r="V184" s="46">
        <v>0.2</v>
      </c>
      <c r="W184" s="29">
        <f t="shared" si="16"/>
        <v>52.75</v>
      </c>
      <c r="X184" s="29">
        <f t="shared" si="17"/>
        <v>316.5</v>
      </c>
      <c r="Y184" s="39"/>
    </row>
    <row r="185" spans="2:25" ht="18" x14ac:dyDescent="0.2">
      <c r="B185" s="31">
        <v>174</v>
      </c>
      <c r="C185" s="32">
        <v>1241</v>
      </c>
      <c r="D185" s="32">
        <v>4</v>
      </c>
      <c r="E185" s="32" t="s">
        <v>22</v>
      </c>
      <c r="F185" s="32" t="s">
        <v>474</v>
      </c>
      <c r="G185" s="33" t="s">
        <v>475</v>
      </c>
      <c r="H185" s="33" t="s">
        <v>476</v>
      </c>
      <c r="I185" s="33" t="s">
        <v>189</v>
      </c>
      <c r="J185" s="33" t="s">
        <v>477</v>
      </c>
      <c r="K185" s="32" t="s">
        <v>478</v>
      </c>
      <c r="L185" s="32" t="s">
        <v>472</v>
      </c>
      <c r="M185" s="34">
        <v>41955</v>
      </c>
      <c r="N185" s="33" t="s">
        <v>473</v>
      </c>
      <c r="O185" s="35">
        <v>3165</v>
      </c>
      <c r="P185" s="36" t="s">
        <v>1493</v>
      </c>
      <c r="Q185" s="36" t="s">
        <v>1491</v>
      </c>
      <c r="R185" s="37">
        <v>41950</v>
      </c>
      <c r="S185" s="37">
        <v>41950</v>
      </c>
      <c r="T185" s="36" t="s">
        <v>61</v>
      </c>
      <c r="U185" s="29" t="s">
        <v>1497</v>
      </c>
      <c r="V185" s="46">
        <v>0.2</v>
      </c>
      <c r="W185" s="29">
        <f t="shared" si="16"/>
        <v>52.75</v>
      </c>
      <c r="X185" s="29">
        <f t="shared" si="17"/>
        <v>316.5</v>
      </c>
      <c r="Y185" s="39"/>
    </row>
    <row r="186" spans="2:25" ht="18" x14ac:dyDescent="0.2">
      <c r="B186" s="31">
        <v>175</v>
      </c>
      <c r="C186" s="32">
        <v>1241</v>
      </c>
      <c r="D186" s="32">
        <v>4</v>
      </c>
      <c r="E186" s="32" t="s">
        <v>22</v>
      </c>
      <c r="F186" s="32" t="s">
        <v>479</v>
      </c>
      <c r="G186" s="33" t="s">
        <v>480</v>
      </c>
      <c r="H186" s="33" t="s">
        <v>481</v>
      </c>
      <c r="I186" s="33" t="s">
        <v>288</v>
      </c>
      <c r="J186" s="33" t="s">
        <v>482</v>
      </c>
      <c r="K186" s="32" t="s">
        <v>483</v>
      </c>
      <c r="L186" s="32" t="s">
        <v>484</v>
      </c>
      <c r="M186" s="34">
        <v>41954</v>
      </c>
      <c r="N186" s="33" t="s">
        <v>473</v>
      </c>
      <c r="O186" s="35">
        <v>4900</v>
      </c>
      <c r="P186" s="36" t="s">
        <v>1493</v>
      </c>
      <c r="Q186" s="36" t="s">
        <v>1491</v>
      </c>
      <c r="R186" s="37">
        <v>41950</v>
      </c>
      <c r="S186" s="37">
        <v>41950</v>
      </c>
      <c r="T186" s="36" t="s">
        <v>485</v>
      </c>
      <c r="U186" s="29" t="s">
        <v>1497</v>
      </c>
      <c r="V186" s="46">
        <v>0.2</v>
      </c>
      <c r="W186" s="29">
        <f t="shared" si="16"/>
        <v>81.666666666666671</v>
      </c>
      <c r="X186" s="29">
        <f t="shared" si="17"/>
        <v>490</v>
      </c>
      <c r="Y186" s="39"/>
    </row>
    <row r="187" spans="2:25" ht="18" x14ac:dyDescent="0.2">
      <c r="B187" s="31">
        <v>176</v>
      </c>
      <c r="C187" s="32">
        <v>1241</v>
      </c>
      <c r="D187" s="32">
        <v>4</v>
      </c>
      <c r="E187" s="32" t="s">
        <v>22</v>
      </c>
      <c r="F187" s="32" t="s">
        <v>486</v>
      </c>
      <c r="G187" s="33" t="s">
        <v>468</v>
      </c>
      <c r="H187" s="33" t="s">
        <v>487</v>
      </c>
      <c r="I187" s="33" t="s">
        <v>288</v>
      </c>
      <c r="J187" s="33" t="s">
        <v>482</v>
      </c>
      <c r="K187" s="32" t="s">
        <v>488</v>
      </c>
      <c r="L187" s="32" t="s">
        <v>484</v>
      </c>
      <c r="M187" s="34">
        <v>41954</v>
      </c>
      <c r="N187" s="33" t="s">
        <v>473</v>
      </c>
      <c r="O187" s="35">
        <v>4900</v>
      </c>
      <c r="P187" s="36" t="s">
        <v>1493</v>
      </c>
      <c r="Q187" s="36" t="s">
        <v>1491</v>
      </c>
      <c r="R187" s="37">
        <v>41950</v>
      </c>
      <c r="S187" s="37">
        <v>41950</v>
      </c>
      <c r="T187" s="36" t="s">
        <v>410</v>
      </c>
      <c r="U187" s="29" t="s">
        <v>1497</v>
      </c>
      <c r="V187" s="46">
        <v>0.2</v>
      </c>
      <c r="W187" s="29">
        <f t="shared" si="16"/>
        <v>81.666666666666671</v>
      </c>
      <c r="X187" s="29">
        <f t="shared" si="17"/>
        <v>490</v>
      </c>
      <c r="Y187" s="39"/>
    </row>
    <row r="188" spans="2:25" ht="18" x14ac:dyDescent="0.2">
      <c r="B188" s="31">
        <v>177</v>
      </c>
      <c r="C188" s="32">
        <v>1241</v>
      </c>
      <c r="D188" s="32">
        <v>4</v>
      </c>
      <c r="E188" s="32" t="s">
        <v>22</v>
      </c>
      <c r="F188" s="32" t="s">
        <v>489</v>
      </c>
      <c r="G188" s="33" t="s">
        <v>475</v>
      </c>
      <c r="H188" s="33" t="s">
        <v>490</v>
      </c>
      <c r="I188" s="33" t="s">
        <v>288</v>
      </c>
      <c r="J188" s="33" t="s">
        <v>491</v>
      </c>
      <c r="K188" s="32" t="s">
        <v>492</v>
      </c>
      <c r="L188" s="32" t="s">
        <v>484</v>
      </c>
      <c r="M188" s="34">
        <v>41954</v>
      </c>
      <c r="N188" s="33" t="s">
        <v>473</v>
      </c>
      <c r="O188" s="35">
        <v>4900</v>
      </c>
      <c r="P188" s="36" t="s">
        <v>1493</v>
      </c>
      <c r="Q188" s="36" t="s">
        <v>1491</v>
      </c>
      <c r="R188" s="37">
        <v>41950</v>
      </c>
      <c r="S188" s="37">
        <v>41950</v>
      </c>
      <c r="T188" s="36" t="s">
        <v>61</v>
      </c>
      <c r="U188" s="29" t="s">
        <v>1497</v>
      </c>
      <c r="V188" s="46">
        <v>0.2</v>
      </c>
      <c r="W188" s="29">
        <f t="shared" si="16"/>
        <v>81.666666666666671</v>
      </c>
      <c r="X188" s="29">
        <f t="shared" si="17"/>
        <v>490</v>
      </c>
      <c r="Y188" s="39"/>
    </row>
    <row r="189" spans="2:25" ht="18" x14ac:dyDescent="0.2">
      <c r="B189" s="31">
        <v>178</v>
      </c>
      <c r="C189" s="32">
        <v>1241</v>
      </c>
      <c r="D189" s="32">
        <v>4</v>
      </c>
      <c r="E189" s="32" t="s">
        <v>22</v>
      </c>
      <c r="F189" s="32" t="s">
        <v>493</v>
      </c>
      <c r="G189" s="33" t="s">
        <v>494</v>
      </c>
      <c r="H189" s="33" t="s">
        <v>495</v>
      </c>
      <c r="I189" s="33" t="s">
        <v>288</v>
      </c>
      <c r="J189" s="33" t="s">
        <v>482</v>
      </c>
      <c r="K189" s="32" t="s">
        <v>97</v>
      </c>
      <c r="L189" s="32" t="s">
        <v>484</v>
      </c>
      <c r="M189" s="34">
        <v>41954</v>
      </c>
      <c r="N189" s="33" t="s">
        <v>473</v>
      </c>
      <c r="O189" s="35">
        <v>4900</v>
      </c>
      <c r="P189" s="36" t="s">
        <v>1493</v>
      </c>
      <c r="Q189" s="36" t="s">
        <v>1491</v>
      </c>
      <c r="R189" s="37">
        <v>41960</v>
      </c>
      <c r="S189" s="37">
        <v>41960</v>
      </c>
      <c r="T189" s="36" t="s">
        <v>496</v>
      </c>
      <c r="U189" s="29" t="s">
        <v>1497</v>
      </c>
      <c r="V189" s="46">
        <v>0.2</v>
      </c>
      <c r="W189" s="29">
        <f t="shared" si="16"/>
        <v>81.666666666666671</v>
      </c>
      <c r="X189" s="29">
        <f t="shared" si="17"/>
        <v>490</v>
      </c>
      <c r="Y189" s="39"/>
    </row>
    <row r="190" spans="2:25" ht="18" x14ac:dyDescent="0.2">
      <c r="B190" s="31">
        <v>179</v>
      </c>
      <c r="C190" s="32">
        <v>1241</v>
      </c>
      <c r="D190" s="32">
        <v>4</v>
      </c>
      <c r="E190" s="32" t="s">
        <v>22</v>
      </c>
      <c r="F190" s="32" t="s">
        <v>497</v>
      </c>
      <c r="G190" s="33" t="s">
        <v>498</v>
      </c>
      <c r="H190" s="33" t="s">
        <v>499</v>
      </c>
      <c r="I190" s="33" t="s">
        <v>288</v>
      </c>
      <c r="J190" s="33" t="s">
        <v>500</v>
      </c>
      <c r="K190" s="32" t="s">
        <v>97</v>
      </c>
      <c r="L190" s="32" t="s">
        <v>484</v>
      </c>
      <c r="M190" s="34">
        <v>41954</v>
      </c>
      <c r="N190" s="33" t="s">
        <v>473</v>
      </c>
      <c r="O190" s="35">
        <v>4900</v>
      </c>
      <c r="P190" s="36" t="s">
        <v>1493</v>
      </c>
      <c r="Q190" s="36" t="s">
        <v>1491</v>
      </c>
      <c r="R190" s="37">
        <v>41950</v>
      </c>
      <c r="S190" s="37">
        <v>41950</v>
      </c>
      <c r="T190" s="36" t="s">
        <v>356</v>
      </c>
      <c r="U190" s="29" t="s">
        <v>1497</v>
      </c>
      <c r="V190" s="46">
        <v>0.2</v>
      </c>
      <c r="W190" s="29">
        <f t="shared" si="16"/>
        <v>81.666666666666671</v>
      </c>
      <c r="X190" s="29">
        <f t="shared" si="17"/>
        <v>490</v>
      </c>
      <c r="Y190" s="39"/>
    </row>
    <row r="191" spans="2:25" ht="18" x14ac:dyDescent="0.2">
      <c r="B191" s="31">
        <v>180</v>
      </c>
      <c r="C191" s="32">
        <v>1241</v>
      </c>
      <c r="D191" s="32">
        <v>4</v>
      </c>
      <c r="E191" s="32" t="s">
        <v>22</v>
      </c>
      <c r="F191" s="32" t="s">
        <v>501</v>
      </c>
      <c r="G191" s="33" t="s">
        <v>502</v>
      </c>
      <c r="H191" s="33" t="s">
        <v>503</v>
      </c>
      <c r="I191" s="33" t="s">
        <v>288</v>
      </c>
      <c r="J191" s="33" t="s">
        <v>482</v>
      </c>
      <c r="K191" s="32" t="s">
        <v>97</v>
      </c>
      <c r="L191" s="32" t="s">
        <v>484</v>
      </c>
      <c r="M191" s="34">
        <v>41954</v>
      </c>
      <c r="N191" s="33" t="s">
        <v>473</v>
      </c>
      <c r="O191" s="35">
        <v>4900</v>
      </c>
      <c r="P191" s="36" t="s">
        <v>1493</v>
      </c>
      <c r="Q191" s="36" t="s">
        <v>1491</v>
      </c>
      <c r="R191" s="37">
        <v>41950</v>
      </c>
      <c r="S191" s="37">
        <v>41950</v>
      </c>
      <c r="T191" s="36" t="s">
        <v>31</v>
      </c>
      <c r="U191" s="29" t="s">
        <v>1497</v>
      </c>
      <c r="V191" s="46">
        <v>0.2</v>
      </c>
      <c r="W191" s="29">
        <f t="shared" si="16"/>
        <v>81.666666666666671</v>
      </c>
      <c r="X191" s="29">
        <f t="shared" si="17"/>
        <v>490</v>
      </c>
      <c r="Y191" s="39"/>
    </row>
    <row r="192" spans="2:25" ht="18" x14ac:dyDescent="0.2">
      <c r="B192" s="31">
        <v>181</v>
      </c>
      <c r="C192" s="32">
        <v>1241</v>
      </c>
      <c r="D192" s="32">
        <v>4</v>
      </c>
      <c r="E192" s="32" t="s">
        <v>22</v>
      </c>
      <c r="F192" s="32" t="s">
        <v>504</v>
      </c>
      <c r="G192" s="33" t="s">
        <v>505</v>
      </c>
      <c r="H192" s="33" t="s">
        <v>506</v>
      </c>
      <c r="I192" s="33" t="s">
        <v>288</v>
      </c>
      <c r="J192" s="33" t="s">
        <v>482</v>
      </c>
      <c r="K192" s="32" t="s">
        <v>97</v>
      </c>
      <c r="L192" s="32" t="s">
        <v>484</v>
      </c>
      <c r="M192" s="34">
        <v>41954</v>
      </c>
      <c r="N192" s="33" t="s">
        <v>473</v>
      </c>
      <c r="O192" s="35">
        <v>4900</v>
      </c>
      <c r="P192" s="36" t="s">
        <v>1493</v>
      </c>
      <c r="Q192" s="36" t="s">
        <v>1491</v>
      </c>
      <c r="R192" s="37">
        <v>41950</v>
      </c>
      <c r="S192" s="37">
        <v>41950</v>
      </c>
      <c r="T192" s="36" t="s">
        <v>45</v>
      </c>
      <c r="U192" s="29" t="s">
        <v>1497</v>
      </c>
      <c r="V192" s="46">
        <v>0.2</v>
      </c>
      <c r="W192" s="29">
        <f t="shared" si="16"/>
        <v>81.666666666666671</v>
      </c>
      <c r="X192" s="29">
        <f t="shared" si="17"/>
        <v>490</v>
      </c>
      <c r="Y192" s="39"/>
    </row>
    <row r="193" spans="2:25" ht="18" x14ac:dyDescent="0.2">
      <c r="B193" s="31">
        <v>182</v>
      </c>
      <c r="C193" s="32">
        <v>1241</v>
      </c>
      <c r="D193" s="32">
        <v>4</v>
      </c>
      <c r="E193" s="32" t="s">
        <v>22</v>
      </c>
      <c r="F193" s="32" t="s">
        <v>507</v>
      </c>
      <c r="G193" s="33" t="s">
        <v>58</v>
      </c>
      <c r="H193" s="33" t="s">
        <v>508</v>
      </c>
      <c r="I193" s="33" t="s">
        <v>288</v>
      </c>
      <c r="J193" s="33" t="s">
        <v>482</v>
      </c>
      <c r="K193" s="32" t="s">
        <v>97</v>
      </c>
      <c r="L193" s="32" t="s">
        <v>484</v>
      </c>
      <c r="M193" s="34">
        <v>41954</v>
      </c>
      <c r="N193" s="33" t="s">
        <v>473</v>
      </c>
      <c r="O193" s="35">
        <v>4900</v>
      </c>
      <c r="P193" s="36" t="s">
        <v>1493</v>
      </c>
      <c r="Q193" s="36" t="s">
        <v>1491</v>
      </c>
      <c r="R193" s="37">
        <v>41950</v>
      </c>
      <c r="S193" s="37">
        <v>41950</v>
      </c>
      <c r="T193" s="36" t="s">
        <v>61</v>
      </c>
      <c r="U193" s="29" t="s">
        <v>1497</v>
      </c>
      <c r="V193" s="46">
        <v>0.2</v>
      </c>
      <c r="W193" s="29">
        <f t="shared" si="16"/>
        <v>81.666666666666671</v>
      </c>
      <c r="X193" s="29">
        <f t="shared" si="17"/>
        <v>490</v>
      </c>
      <c r="Y193" s="39"/>
    </row>
    <row r="194" spans="2:25" ht="27" x14ac:dyDescent="0.2">
      <c r="B194" s="31">
        <v>183</v>
      </c>
      <c r="C194" s="32">
        <v>1241</v>
      </c>
      <c r="D194" s="32">
        <v>4</v>
      </c>
      <c r="E194" s="32" t="s">
        <v>22</v>
      </c>
      <c r="F194" s="32" t="s">
        <v>509</v>
      </c>
      <c r="G194" s="33" t="s">
        <v>510</v>
      </c>
      <c r="H194" s="33" t="s">
        <v>511</v>
      </c>
      <c r="I194" s="33" t="s">
        <v>189</v>
      </c>
      <c r="J194" s="33" t="s">
        <v>512</v>
      </c>
      <c r="K194" s="32" t="s">
        <v>513</v>
      </c>
      <c r="L194" s="32" t="s">
        <v>514</v>
      </c>
      <c r="M194" s="34">
        <v>41954</v>
      </c>
      <c r="N194" s="33" t="s">
        <v>515</v>
      </c>
      <c r="O194" s="35">
        <v>3180</v>
      </c>
      <c r="P194" s="36" t="s">
        <v>1493</v>
      </c>
      <c r="Q194" s="36" t="s">
        <v>1491</v>
      </c>
      <c r="R194" s="37">
        <v>41950</v>
      </c>
      <c r="S194" s="37">
        <v>41950</v>
      </c>
      <c r="T194" s="36" t="s">
        <v>356</v>
      </c>
      <c r="U194" s="29" t="s">
        <v>1497</v>
      </c>
      <c r="V194" s="46">
        <v>0.2</v>
      </c>
      <c r="W194" s="29">
        <f t="shared" si="16"/>
        <v>53</v>
      </c>
      <c r="X194" s="29">
        <f t="shared" si="17"/>
        <v>318</v>
      </c>
      <c r="Y194" s="39"/>
    </row>
    <row r="195" spans="2:25" ht="18" x14ac:dyDescent="0.2">
      <c r="B195" s="31">
        <v>184</v>
      </c>
      <c r="C195" s="32">
        <v>1241</v>
      </c>
      <c r="D195" s="32">
        <v>4</v>
      </c>
      <c r="E195" s="32" t="s">
        <v>22</v>
      </c>
      <c r="F195" s="32" t="s">
        <v>516</v>
      </c>
      <c r="G195" s="33" t="s">
        <v>24</v>
      </c>
      <c r="H195" s="33" t="s">
        <v>517</v>
      </c>
      <c r="I195" s="33" t="s">
        <v>189</v>
      </c>
      <c r="J195" s="33" t="s">
        <v>512</v>
      </c>
      <c r="K195" s="32" t="s">
        <v>518</v>
      </c>
      <c r="L195" s="32" t="s">
        <v>514</v>
      </c>
      <c r="M195" s="34">
        <v>41954</v>
      </c>
      <c r="N195" s="33" t="s">
        <v>519</v>
      </c>
      <c r="O195" s="35">
        <v>3180</v>
      </c>
      <c r="P195" s="36" t="s">
        <v>1493</v>
      </c>
      <c r="Q195" s="36" t="s">
        <v>1491</v>
      </c>
      <c r="R195" s="37">
        <v>41950</v>
      </c>
      <c r="S195" s="37">
        <v>41950</v>
      </c>
      <c r="T195" s="36" t="s">
        <v>31</v>
      </c>
      <c r="U195" s="29" t="s">
        <v>1497</v>
      </c>
      <c r="V195" s="46">
        <v>0.2</v>
      </c>
      <c r="W195" s="29">
        <f t="shared" si="16"/>
        <v>53</v>
      </c>
      <c r="X195" s="29">
        <f t="shared" si="17"/>
        <v>318</v>
      </c>
      <c r="Y195" s="39"/>
    </row>
    <row r="196" spans="2:25" ht="18" x14ac:dyDescent="0.2">
      <c r="B196" s="31">
        <v>185</v>
      </c>
      <c r="C196" s="32">
        <v>1241</v>
      </c>
      <c r="D196" s="32">
        <v>4</v>
      </c>
      <c r="E196" s="32" t="s">
        <v>22</v>
      </c>
      <c r="F196" s="32" t="s">
        <v>520</v>
      </c>
      <c r="G196" s="33" t="s">
        <v>441</v>
      </c>
      <c r="H196" s="33" t="s">
        <v>521</v>
      </c>
      <c r="I196" s="33" t="s">
        <v>189</v>
      </c>
      <c r="J196" s="33" t="s">
        <v>522</v>
      </c>
      <c r="K196" s="32" t="s">
        <v>523</v>
      </c>
      <c r="L196" s="32" t="s">
        <v>514</v>
      </c>
      <c r="M196" s="34">
        <v>41954</v>
      </c>
      <c r="N196" s="33" t="s">
        <v>519</v>
      </c>
      <c r="O196" s="35">
        <v>3180</v>
      </c>
      <c r="P196" s="36" t="s">
        <v>1493</v>
      </c>
      <c r="Q196" s="36" t="s">
        <v>1491</v>
      </c>
      <c r="R196" s="37">
        <v>41950</v>
      </c>
      <c r="S196" s="37">
        <v>41950</v>
      </c>
      <c r="T196" s="36" t="s">
        <v>31</v>
      </c>
      <c r="U196" s="29" t="s">
        <v>1497</v>
      </c>
      <c r="V196" s="46">
        <v>0.2</v>
      </c>
      <c r="W196" s="29">
        <f t="shared" si="16"/>
        <v>53</v>
      </c>
      <c r="X196" s="29">
        <f t="shared" si="17"/>
        <v>318</v>
      </c>
      <c r="Y196" s="39"/>
    </row>
    <row r="197" spans="2:25" ht="18" x14ac:dyDescent="0.2">
      <c r="B197" s="31">
        <v>186</v>
      </c>
      <c r="C197" s="32">
        <v>1241</v>
      </c>
      <c r="D197" s="32" t="s">
        <v>21</v>
      </c>
      <c r="E197" s="32" t="s">
        <v>22</v>
      </c>
      <c r="F197" s="32" t="s">
        <v>1491</v>
      </c>
      <c r="G197" s="33" t="s">
        <v>1491</v>
      </c>
      <c r="H197" s="33" t="s">
        <v>524</v>
      </c>
      <c r="I197" s="33" t="s">
        <v>94</v>
      </c>
      <c r="J197" s="33" t="s">
        <v>95</v>
      </c>
      <c r="K197" s="32" t="s">
        <v>97</v>
      </c>
      <c r="L197" s="32" t="s">
        <v>96</v>
      </c>
      <c r="M197" s="34" t="s">
        <v>1492</v>
      </c>
      <c r="N197" s="33" t="s">
        <v>96</v>
      </c>
      <c r="O197" s="35">
        <v>6287.1900000000005</v>
      </c>
      <c r="P197" s="36" t="s">
        <v>1493</v>
      </c>
      <c r="Q197" s="36" t="s">
        <v>1491</v>
      </c>
      <c r="R197" s="37" t="s">
        <v>1494</v>
      </c>
      <c r="S197" s="37" t="s">
        <v>1494</v>
      </c>
      <c r="T197" s="36" t="s">
        <v>54</v>
      </c>
      <c r="U197" s="29" t="s">
        <v>1497</v>
      </c>
      <c r="V197" s="46">
        <v>0.2</v>
      </c>
      <c r="W197" s="29">
        <f t="shared" si="16"/>
        <v>104.7865</v>
      </c>
      <c r="X197" s="29">
        <f t="shared" si="17"/>
        <v>628.71900000000005</v>
      </c>
      <c r="Y197" s="39"/>
    </row>
    <row r="198" spans="2:25" ht="18" x14ac:dyDescent="0.2">
      <c r="B198" s="31">
        <v>187</v>
      </c>
      <c r="C198" s="32">
        <v>1241</v>
      </c>
      <c r="D198" s="32" t="s">
        <v>21</v>
      </c>
      <c r="E198" s="32" t="s">
        <v>22</v>
      </c>
      <c r="F198" s="32" t="s">
        <v>1491</v>
      </c>
      <c r="G198" s="33" t="s">
        <v>1491</v>
      </c>
      <c r="H198" s="33" t="s">
        <v>525</v>
      </c>
      <c r="I198" s="33" t="s">
        <v>94</v>
      </c>
      <c r="J198" s="33" t="s">
        <v>95</v>
      </c>
      <c r="K198" s="32" t="s">
        <v>97</v>
      </c>
      <c r="L198" s="32" t="s">
        <v>96</v>
      </c>
      <c r="M198" s="34" t="s">
        <v>1492</v>
      </c>
      <c r="N198" s="33" t="s">
        <v>96</v>
      </c>
      <c r="O198" s="35">
        <v>4662.58</v>
      </c>
      <c r="P198" s="36" t="s">
        <v>1493</v>
      </c>
      <c r="Q198" s="36" t="s">
        <v>1491</v>
      </c>
      <c r="R198" s="37" t="s">
        <v>1494</v>
      </c>
      <c r="S198" s="37" t="s">
        <v>1494</v>
      </c>
      <c r="T198" s="36" t="s">
        <v>54</v>
      </c>
      <c r="U198" s="29" t="s">
        <v>1497</v>
      </c>
      <c r="V198" s="46">
        <v>0.2</v>
      </c>
      <c r="W198" s="29">
        <f t="shared" si="16"/>
        <v>77.709666666666678</v>
      </c>
      <c r="X198" s="29">
        <f t="shared" si="17"/>
        <v>466.25800000000004</v>
      </c>
      <c r="Y198" s="39"/>
    </row>
    <row r="199" spans="2:25" ht="18" x14ac:dyDescent="0.2">
      <c r="B199" s="31">
        <v>188</v>
      </c>
      <c r="C199" s="32">
        <v>1241</v>
      </c>
      <c r="D199" s="32" t="s">
        <v>21</v>
      </c>
      <c r="E199" s="32" t="s">
        <v>22</v>
      </c>
      <c r="F199" s="32" t="s">
        <v>1491</v>
      </c>
      <c r="G199" s="33" t="s">
        <v>1491</v>
      </c>
      <c r="H199" s="33" t="s">
        <v>526</v>
      </c>
      <c r="I199" s="33" t="s">
        <v>94</v>
      </c>
      <c r="J199" s="33" t="s">
        <v>95</v>
      </c>
      <c r="K199" s="32" t="s">
        <v>97</v>
      </c>
      <c r="L199" s="32" t="s">
        <v>96</v>
      </c>
      <c r="M199" s="34" t="s">
        <v>1492</v>
      </c>
      <c r="N199" s="33" t="s">
        <v>96</v>
      </c>
      <c r="O199" s="35">
        <v>4662.58</v>
      </c>
      <c r="P199" s="36" t="s">
        <v>1493</v>
      </c>
      <c r="Q199" s="36" t="s">
        <v>1491</v>
      </c>
      <c r="R199" s="37" t="s">
        <v>1494</v>
      </c>
      <c r="S199" s="37" t="s">
        <v>1494</v>
      </c>
      <c r="T199" s="36" t="s">
        <v>54</v>
      </c>
      <c r="U199" s="29" t="s">
        <v>1497</v>
      </c>
      <c r="V199" s="46">
        <v>0.2</v>
      </c>
      <c r="W199" s="29">
        <f t="shared" si="16"/>
        <v>77.709666666666678</v>
      </c>
      <c r="X199" s="29">
        <f t="shared" si="17"/>
        <v>466.25800000000004</v>
      </c>
      <c r="Y199" s="39"/>
    </row>
    <row r="200" spans="2:25" ht="18" x14ac:dyDescent="0.2">
      <c r="B200" s="31">
        <v>189</v>
      </c>
      <c r="C200" s="32">
        <v>1241</v>
      </c>
      <c r="D200" s="32" t="s">
        <v>21</v>
      </c>
      <c r="E200" s="32" t="s">
        <v>22</v>
      </c>
      <c r="F200" s="32" t="s">
        <v>1491</v>
      </c>
      <c r="G200" s="33" t="s">
        <v>1491</v>
      </c>
      <c r="H200" s="33" t="s">
        <v>527</v>
      </c>
      <c r="I200" s="33" t="s">
        <v>94</v>
      </c>
      <c r="J200" s="33" t="s">
        <v>95</v>
      </c>
      <c r="K200" s="32" t="s">
        <v>97</v>
      </c>
      <c r="L200" s="32" t="s">
        <v>96</v>
      </c>
      <c r="M200" s="34" t="s">
        <v>1492</v>
      </c>
      <c r="N200" s="33" t="s">
        <v>96</v>
      </c>
      <c r="O200" s="35">
        <v>15500</v>
      </c>
      <c r="P200" s="36" t="s">
        <v>1493</v>
      </c>
      <c r="Q200" s="36" t="s">
        <v>1491</v>
      </c>
      <c r="R200" s="37" t="s">
        <v>1494</v>
      </c>
      <c r="S200" s="37" t="s">
        <v>1494</v>
      </c>
      <c r="T200" s="36" t="s">
        <v>54</v>
      </c>
      <c r="U200" s="29" t="s">
        <v>1497</v>
      </c>
      <c r="V200" s="46">
        <v>0.2</v>
      </c>
      <c r="W200" s="29">
        <f t="shared" si="16"/>
        <v>258.33333333333331</v>
      </c>
      <c r="X200" s="29">
        <f t="shared" si="17"/>
        <v>1550</v>
      </c>
      <c r="Y200" s="39"/>
    </row>
    <row r="201" spans="2:25" ht="18" x14ac:dyDescent="0.2">
      <c r="B201" s="31">
        <v>190</v>
      </c>
      <c r="C201" s="32">
        <v>1241</v>
      </c>
      <c r="D201" s="32" t="s">
        <v>21</v>
      </c>
      <c r="E201" s="32" t="s">
        <v>22</v>
      </c>
      <c r="F201" s="32" t="s">
        <v>1491</v>
      </c>
      <c r="G201" s="33" t="s">
        <v>1491</v>
      </c>
      <c r="H201" s="33" t="s">
        <v>528</v>
      </c>
      <c r="I201" s="33" t="s">
        <v>94</v>
      </c>
      <c r="J201" s="33" t="s">
        <v>95</v>
      </c>
      <c r="K201" s="32" t="s">
        <v>97</v>
      </c>
      <c r="L201" s="32" t="s">
        <v>96</v>
      </c>
      <c r="M201" s="34" t="s">
        <v>1492</v>
      </c>
      <c r="N201" s="33" t="s">
        <v>96</v>
      </c>
      <c r="O201" s="35">
        <v>9500</v>
      </c>
      <c r="P201" s="36" t="s">
        <v>1493</v>
      </c>
      <c r="Q201" s="36" t="s">
        <v>1491</v>
      </c>
      <c r="R201" s="37" t="s">
        <v>1494</v>
      </c>
      <c r="S201" s="37" t="s">
        <v>1494</v>
      </c>
      <c r="T201" s="36" t="s">
        <v>54</v>
      </c>
      <c r="U201" s="29" t="s">
        <v>1497</v>
      </c>
      <c r="V201" s="46">
        <v>0.2</v>
      </c>
      <c r="W201" s="29">
        <f t="shared" si="16"/>
        <v>158.33333333333334</v>
      </c>
      <c r="X201" s="29">
        <f t="shared" si="17"/>
        <v>950</v>
      </c>
      <c r="Y201" s="39"/>
    </row>
    <row r="202" spans="2:25" ht="18" x14ac:dyDescent="0.2">
      <c r="B202" s="31">
        <v>191</v>
      </c>
      <c r="C202" s="32">
        <v>1241</v>
      </c>
      <c r="D202" s="32" t="s">
        <v>21</v>
      </c>
      <c r="E202" s="32" t="s">
        <v>22</v>
      </c>
      <c r="F202" s="32" t="s">
        <v>1491</v>
      </c>
      <c r="G202" s="33" t="s">
        <v>1491</v>
      </c>
      <c r="H202" s="33" t="s">
        <v>529</v>
      </c>
      <c r="I202" s="33" t="s">
        <v>94</v>
      </c>
      <c r="J202" s="33" t="s">
        <v>95</v>
      </c>
      <c r="K202" s="32" t="s">
        <v>97</v>
      </c>
      <c r="L202" s="32" t="s">
        <v>96</v>
      </c>
      <c r="M202" s="34" t="s">
        <v>1492</v>
      </c>
      <c r="N202" s="33" t="s">
        <v>96</v>
      </c>
      <c r="O202" s="35">
        <v>3300</v>
      </c>
      <c r="P202" s="36" t="s">
        <v>1493</v>
      </c>
      <c r="Q202" s="36" t="s">
        <v>1491</v>
      </c>
      <c r="R202" s="37" t="s">
        <v>1494</v>
      </c>
      <c r="S202" s="37" t="s">
        <v>1494</v>
      </c>
      <c r="T202" s="36" t="s">
        <v>54</v>
      </c>
      <c r="U202" s="29" t="s">
        <v>1497</v>
      </c>
      <c r="V202" s="46">
        <v>0.2</v>
      </c>
      <c r="W202" s="29">
        <f t="shared" si="16"/>
        <v>55</v>
      </c>
      <c r="X202" s="29">
        <f t="shared" si="17"/>
        <v>330</v>
      </c>
      <c r="Y202" s="39"/>
    </row>
    <row r="203" spans="2:25" ht="18" x14ac:dyDescent="0.2">
      <c r="B203" s="31">
        <v>192</v>
      </c>
      <c r="C203" s="32">
        <v>1241</v>
      </c>
      <c r="D203" s="32" t="s">
        <v>21</v>
      </c>
      <c r="E203" s="32" t="s">
        <v>22</v>
      </c>
      <c r="F203" s="32" t="s">
        <v>1491</v>
      </c>
      <c r="G203" s="33" t="s">
        <v>1491</v>
      </c>
      <c r="H203" s="33" t="s">
        <v>530</v>
      </c>
      <c r="I203" s="33" t="s">
        <v>94</v>
      </c>
      <c r="J203" s="33" t="s">
        <v>95</v>
      </c>
      <c r="K203" s="32" t="s">
        <v>97</v>
      </c>
      <c r="L203" s="32" t="s">
        <v>96</v>
      </c>
      <c r="M203" s="34" t="s">
        <v>1492</v>
      </c>
      <c r="N203" s="33" t="s">
        <v>96</v>
      </c>
      <c r="O203" s="35">
        <v>12000</v>
      </c>
      <c r="P203" s="36" t="s">
        <v>1493</v>
      </c>
      <c r="Q203" s="36" t="s">
        <v>1491</v>
      </c>
      <c r="R203" s="37" t="s">
        <v>1494</v>
      </c>
      <c r="S203" s="37" t="s">
        <v>1494</v>
      </c>
      <c r="T203" s="36" t="s">
        <v>54</v>
      </c>
      <c r="U203" s="29" t="s">
        <v>1497</v>
      </c>
      <c r="V203" s="46">
        <v>0.2</v>
      </c>
      <c r="W203" s="29">
        <f t="shared" si="16"/>
        <v>200</v>
      </c>
      <c r="X203" s="29">
        <f t="shared" si="17"/>
        <v>1200</v>
      </c>
      <c r="Y203" s="39"/>
    </row>
    <row r="204" spans="2:25" ht="18" x14ac:dyDescent="0.2">
      <c r="B204" s="31">
        <v>193</v>
      </c>
      <c r="C204" s="32">
        <v>1241</v>
      </c>
      <c r="D204" s="32" t="s">
        <v>21</v>
      </c>
      <c r="E204" s="32" t="s">
        <v>22</v>
      </c>
      <c r="F204" s="32" t="s">
        <v>1491</v>
      </c>
      <c r="G204" s="33" t="s">
        <v>1491</v>
      </c>
      <c r="H204" s="33" t="s">
        <v>531</v>
      </c>
      <c r="I204" s="33" t="s">
        <v>94</v>
      </c>
      <c r="J204" s="33" t="s">
        <v>95</v>
      </c>
      <c r="K204" s="32" t="s">
        <v>97</v>
      </c>
      <c r="L204" s="32" t="s">
        <v>96</v>
      </c>
      <c r="M204" s="34" t="s">
        <v>1492</v>
      </c>
      <c r="N204" s="33" t="s">
        <v>96</v>
      </c>
      <c r="O204" s="35">
        <v>15500</v>
      </c>
      <c r="P204" s="36" t="s">
        <v>1493</v>
      </c>
      <c r="Q204" s="36" t="s">
        <v>1491</v>
      </c>
      <c r="R204" s="37" t="s">
        <v>1494</v>
      </c>
      <c r="S204" s="37" t="s">
        <v>1494</v>
      </c>
      <c r="T204" s="36" t="s">
        <v>54</v>
      </c>
      <c r="U204" s="29" t="s">
        <v>1497</v>
      </c>
      <c r="V204" s="46">
        <v>0.2</v>
      </c>
      <c r="W204" s="29">
        <f t="shared" si="16"/>
        <v>258.33333333333331</v>
      </c>
      <c r="X204" s="29">
        <f t="shared" si="17"/>
        <v>1550</v>
      </c>
      <c r="Y204" s="39"/>
    </row>
    <row r="205" spans="2:25" ht="18" x14ac:dyDescent="0.2">
      <c r="B205" s="31">
        <v>194</v>
      </c>
      <c r="C205" s="32">
        <v>1241</v>
      </c>
      <c r="D205" s="32" t="s">
        <v>21</v>
      </c>
      <c r="E205" s="32" t="s">
        <v>22</v>
      </c>
      <c r="F205" s="32" t="s">
        <v>1491</v>
      </c>
      <c r="G205" s="33" t="s">
        <v>1491</v>
      </c>
      <c r="H205" s="33" t="s">
        <v>532</v>
      </c>
      <c r="I205" s="33" t="s">
        <v>94</v>
      </c>
      <c r="J205" s="33" t="s">
        <v>95</v>
      </c>
      <c r="K205" s="32" t="s">
        <v>97</v>
      </c>
      <c r="L205" s="32" t="s">
        <v>96</v>
      </c>
      <c r="M205" s="34" t="s">
        <v>1492</v>
      </c>
      <c r="N205" s="33" t="s">
        <v>96</v>
      </c>
      <c r="O205" s="35">
        <v>3450</v>
      </c>
      <c r="P205" s="36" t="s">
        <v>1493</v>
      </c>
      <c r="Q205" s="36" t="s">
        <v>1491</v>
      </c>
      <c r="R205" s="37" t="s">
        <v>1494</v>
      </c>
      <c r="S205" s="37" t="s">
        <v>1494</v>
      </c>
      <c r="T205" s="36" t="s">
        <v>54</v>
      </c>
      <c r="U205" s="29" t="s">
        <v>1497</v>
      </c>
      <c r="V205" s="46">
        <v>0.2</v>
      </c>
      <c r="W205" s="29">
        <f t="shared" si="16"/>
        <v>57.5</v>
      </c>
      <c r="X205" s="29">
        <f t="shared" si="17"/>
        <v>345</v>
      </c>
      <c r="Y205" s="39"/>
    </row>
    <row r="206" spans="2:25" ht="18" x14ac:dyDescent="0.2">
      <c r="B206" s="31">
        <v>195</v>
      </c>
      <c r="C206" s="32">
        <v>1241</v>
      </c>
      <c r="D206" s="32" t="s">
        <v>21</v>
      </c>
      <c r="E206" s="32" t="s">
        <v>22</v>
      </c>
      <c r="F206" s="32" t="s">
        <v>533</v>
      </c>
      <c r="G206" s="33" t="s">
        <v>463</v>
      </c>
      <c r="H206" s="33" t="s">
        <v>534</v>
      </c>
      <c r="I206" s="33" t="s">
        <v>535</v>
      </c>
      <c r="J206" s="33" t="s">
        <v>536</v>
      </c>
      <c r="K206" s="32" t="s">
        <v>537</v>
      </c>
      <c r="L206" s="32" t="s">
        <v>96</v>
      </c>
      <c r="M206" s="34" t="s">
        <v>1492</v>
      </c>
      <c r="N206" s="33" t="s">
        <v>96</v>
      </c>
      <c r="O206" s="35">
        <v>16032.02</v>
      </c>
      <c r="P206" s="36" t="s">
        <v>1493</v>
      </c>
      <c r="Q206" s="36" t="s">
        <v>1491</v>
      </c>
      <c r="R206" s="37" t="s">
        <v>1494</v>
      </c>
      <c r="S206" s="37" t="s">
        <v>1494</v>
      </c>
      <c r="T206" s="36" t="s">
        <v>89</v>
      </c>
      <c r="U206" s="29" t="s">
        <v>1497</v>
      </c>
      <c r="V206" s="46">
        <v>0.2</v>
      </c>
      <c r="W206" s="29">
        <f t="shared" si="16"/>
        <v>267.20033333333339</v>
      </c>
      <c r="X206" s="29">
        <f t="shared" si="17"/>
        <v>1603.2020000000002</v>
      </c>
      <c r="Y206" s="39"/>
    </row>
    <row r="207" spans="2:25" ht="18" x14ac:dyDescent="0.2">
      <c r="B207" s="31">
        <v>196</v>
      </c>
      <c r="C207" s="32">
        <v>1241</v>
      </c>
      <c r="D207" s="32" t="s">
        <v>21</v>
      </c>
      <c r="E207" s="32" t="s">
        <v>22</v>
      </c>
      <c r="F207" s="32" t="s">
        <v>1491</v>
      </c>
      <c r="G207" s="33" t="s">
        <v>1491</v>
      </c>
      <c r="H207" s="33" t="s">
        <v>538</v>
      </c>
      <c r="I207" s="33" t="s">
        <v>94</v>
      </c>
      <c r="J207" s="33" t="s">
        <v>95</v>
      </c>
      <c r="K207" s="32" t="s">
        <v>97</v>
      </c>
      <c r="L207" s="32" t="s">
        <v>96</v>
      </c>
      <c r="M207" s="34" t="s">
        <v>1492</v>
      </c>
      <c r="N207" s="33" t="s">
        <v>96</v>
      </c>
      <c r="O207" s="35">
        <v>3500</v>
      </c>
      <c r="P207" s="36" t="s">
        <v>1493</v>
      </c>
      <c r="Q207" s="36" t="s">
        <v>1491</v>
      </c>
      <c r="R207" s="37" t="s">
        <v>1494</v>
      </c>
      <c r="S207" s="37" t="s">
        <v>1494</v>
      </c>
      <c r="T207" s="36" t="s">
        <v>54</v>
      </c>
      <c r="U207" s="29" t="s">
        <v>1497</v>
      </c>
      <c r="V207" s="46">
        <v>0.2</v>
      </c>
      <c r="W207" s="29">
        <f t="shared" ref="W207:W218" si="18">(O207*V207)/12</f>
        <v>58.333333333333336</v>
      </c>
      <c r="X207" s="29">
        <f t="shared" ref="X207:X218" si="19">W207*6</f>
        <v>350</v>
      </c>
      <c r="Y207" s="39"/>
    </row>
    <row r="208" spans="2:25" ht="18" x14ac:dyDescent="0.2">
      <c r="B208" s="31">
        <v>197</v>
      </c>
      <c r="C208" s="32">
        <v>1241</v>
      </c>
      <c r="D208" s="32" t="s">
        <v>21</v>
      </c>
      <c r="E208" s="32" t="s">
        <v>22</v>
      </c>
      <c r="F208" s="32" t="s">
        <v>539</v>
      </c>
      <c r="G208" s="33" t="s">
        <v>540</v>
      </c>
      <c r="H208" s="33" t="s">
        <v>541</v>
      </c>
      <c r="I208" s="33" t="s">
        <v>334</v>
      </c>
      <c r="J208" s="33" t="s">
        <v>542</v>
      </c>
      <c r="K208" s="32" t="s">
        <v>543</v>
      </c>
      <c r="L208" s="32" t="s">
        <v>96</v>
      </c>
      <c r="M208" s="34" t="s">
        <v>1492</v>
      </c>
      <c r="N208" s="33" t="s">
        <v>96</v>
      </c>
      <c r="O208" s="35">
        <v>3467.9900000000002</v>
      </c>
      <c r="P208" s="36" t="s">
        <v>1493</v>
      </c>
      <c r="Q208" s="36" t="s">
        <v>1491</v>
      </c>
      <c r="R208" s="37" t="s">
        <v>1494</v>
      </c>
      <c r="S208" s="37" t="s">
        <v>1494</v>
      </c>
      <c r="T208" s="36" t="s">
        <v>496</v>
      </c>
      <c r="U208" s="29" t="s">
        <v>1497</v>
      </c>
      <c r="V208" s="46">
        <v>0.2</v>
      </c>
      <c r="W208" s="29">
        <f t="shared" si="18"/>
        <v>57.799833333333339</v>
      </c>
      <c r="X208" s="29">
        <f t="shared" si="19"/>
        <v>346.79900000000004</v>
      </c>
      <c r="Y208" s="39"/>
    </row>
    <row r="209" spans="2:25" ht="18" x14ac:dyDescent="0.2">
      <c r="B209" s="31">
        <v>198</v>
      </c>
      <c r="C209" s="32">
        <v>1241</v>
      </c>
      <c r="D209" s="32" t="s">
        <v>21</v>
      </c>
      <c r="E209" s="32" t="s">
        <v>22</v>
      </c>
      <c r="F209" s="32" t="s">
        <v>1491</v>
      </c>
      <c r="G209" s="33" t="s">
        <v>1491</v>
      </c>
      <c r="H209" s="33" t="s">
        <v>544</v>
      </c>
      <c r="I209" s="33" t="s">
        <v>94</v>
      </c>
      <c r="J209" s="33" t="s">
        <v>95</v>
      </c>
      <c r="K209" s="32" t="s">
        <v>97</v>
      </c>
      <c r="L209" s="32" t="s">
        <v>96</v>
      </c>
      <c r="M209" s="34" t="s">
        <v>1492</v>
      </c>
      <c r="N209" s="33" t="s">
        <v>96</v>
      </c>
      <c r="O209" s="35">
        <v>9000</v>
      </c>
      <c r="P209" s="36" t="s">
        <v>1493</v>
      </c>
      <c r="Q209" s="36" t="s">
        <v>1491</v>
      </c>
      <c r="R209" s="37" t="s">
        <v>1494</v>
      </c>
      <c r="S209" s="37" t="s">
        <v>1494</v>
      </c>
      <c r="T209" s="36" t="s">
        <v>54</v>
      </c>
      <c r="U209" s="29" t="s">
        <v>1497</v>
      </c>
      <c r="V209" s="46">
        <v>0.2</v>
      </c>
      <c r="W209" s="29">
        <f t="shared" si="18"/>
        <v>150</v>
      </c>
      <c r="X209" s="29">
        <f t="shared" si="19"/>
        <v>900</v>
      </c>
      <c r="Y209" s="39"/>
    </row>
    <row r="210" spans="2:25" ht="18" x14ac:dyDescent="0.2">
      <c r="B210" s="31">
        <v>199</v>
      </c>
      <c r="C210" s="32">
        <v>1241</v>
      </c>
      <c r="D210" s="32" t="s">
        <v>21</v>
      </c>
      <c r="E210" s="32" t="s">
        <v>22</v>
      </c>
      <c r="F210" s="32" t="s">
        <v>1491</v>
      </c>
      <c r="G210" s="33" t="s">
        <v>1491</v>
      </c>
      <c r="H210" s="33" t="s">
        <v>545</v>
      </c>
      <c r="I210" s="33" t="s">
        <v>94</v>
      </c>
      <c r="J210" s="33" t="s">
        <v>95</v>
      </c>
      <c r="K210" s="32" t="s">
        <v>97</v>
      </c>
      <c r="L210" s="32" t="s">
        <v>96</v>
      </c>
      <c r="M210" s="34" t="s">
        <v>1492</v>
      </c>
      <c r="N210" s="33" t="s">
        <v>96</v>
      </c>
      <c r="O210" s="35">
        <v>9000</v>
      </c>
      <c r="P210" s="36" t="s">
        <v>1493</v>
      </c>
      <c r="Q210" s="36" t="s">
        <v>1491</v>
      </c>
      <c r="R210" s="37" t="s">
        <v>1494</v>
      </c>
      <c r="S210" s="37" t="s">
        <v>1494</v>
      </c>
      <c r="T210" s="36" t="s">
        <v>54</v>
      </c>
      <c r="U210" s="29" t="s">
        <v>1497</v>
      </c>
      <c r="V210" s="46">
        <v>0.2</v>
      </c>
      <c r="W210" s="29">
        <f t="shared" si="18"/>
        <v>150</v>
      </c>
      <c r="X210" s="29">
        <f t="shared" si="19"/>
        <v>900</v>
      </c>
      <c r="Y210" s="39"/>
    </row>
    <row r="211" spans="2:25" ht="18" x14ac:dyDescent="0.2">
      <c r="B211" s="31">
        <v>200</v>
      </c>
      <c r="C211" s="32">
        <v>1241</v>
      </c>
      <c r="D211" s="32" t="s">
        <v>21</v>
      </c>
      <c r="E211" s="32" t="s">
        <v>22</v>
      </c>
      <c r="F211" s="32" t="s">
        <v>1491</v>
      </c>
      <c r="G211" s="33" t="s">
        <v>1491</v>
      </c>
      <c r="H211" s="33" t="s">
        <v>546</v>
      </c>
      <c r="I211" s="33" t="s">
        <v>94</v>
      </c>
      <c r="J211" s="33" t="s">
        <v>95</v>
      </c>
      <c r="K211" s="32" t="s">
        <v>97</v>
      </c>
      <c r="L211" s="32" t="s">
        <v>96</v>
      </c>
      <c r="M211" s="34" t="s">
        <v>1492</v>
      </c>
      <c r="N211" s="33" t="s">
        <v>96</v>
      </c>
      <c r="O211" s="35">
        <v>12000</v>
      </c>
      <c r="P211" s="36" t="s">
        <v>1493</v>
      </c>
      <c r="Q211" s="36" t="s">
        <v>1491</v>
      </c>
      <c r="R211" s="37" t="s">
        <v>1494</v>
      </c>
      <c r="S211" s="37" t="s">
        <v>1494</v>
      </c>
      <c r="T211" s="36" t="s">
        <v>54</v>
      </c>
      <c r="U211" s="29" t="s">
        <v>1497</v>
      </c>
      <c r="V211" s="46">
        <v>0.2</v>
      </c>
      <c r="W211" s="29">
        <f t="shared" si="18"/>
        <v>200</v>
      </c>
      <c r="X211" s="29">
        <f t="shared" si="19"/>
        <v>1200</v>
      </c>
      <c r="Y211" s="39"/>
    </row>
    <row r="212" spans="2:25" ht="18" x14ac:dyDescent="0.2">
      <c r="B212" s="31">
        <v>201</v>
      </c>
      <c r="C212" s="32">
        <v>1241</v>
      </c>
      <c r="D212" s="32" t="s">
        <v>21</v>
      </c>
      <c r="E212" s="32" t="s">
        <v>22</v>
      </c>
      <c r="F212" s="32" t="s">
        <v>1491</v>
      </c>
      <c r="G212" s="33" t="s">
        <v>1491</v>
      </c>
      <c r="H212" s="33" t="s">
        <v>547</v>
      </c>
      <c r="I212" s="33" t="s">
        <v>94</v>
      </c>
      <c r="J212" s="33" t="s">
        <v>95</v>
      </c>
      <c r="K212" s="32" t="s">
        <v>97</v>
      </c>
      <c r="L212" s="32" t="s">
        <v>96</v>
      </c>
      <c r="M212" s="34" t="s">
        <v>1492</v>
      </c>
      <c r="N212" s="33" t="s">
        <v>96</v>
      </c>
      <c r="O212" s="35">
        <v>13500</v>
      </c>
      <c r="P212" s="36" t="s">
        <v>1493</v>
      </c>
      <c r="Q212" s="36" t="s">
        <v>1491</v>
      </c>
      <c r="R212" s="37" t="s">
        <v>1494</v>
      </c>
      <c r="S212" s="37" t="s">
        <v>1494</v>
      </c>
      <c r="T212" s="36" t="s">
        <v>54</v>
      </c>
      <c r="U212" s="29" t="s">
        <v>1497</v>
      </c>
      <c r="V212" s="46">
        <v>0.2</v>
      </c>
      <c r="W212" s="29">
        <f t="shared" si="18"/>
        <v>225</v>
      </c>
      <c r="X212" s="29">
        <f t="shared" si="19"/>
        <v>1350</v>
      </c>
      <c r="Y212" s="39"/>
    </row>
    <row r="213" spans="2:25" ht="18" x14ac:dyDescent="0.2">
      <c r="B213" s="31">
        <v>202</v>
      </c>
      <c r="C213" s="32">
        <v>1241</v>
      </c>
      <c r="D213" s="32" t="s">
        <v>21</v>
      </c>
      <c r="E213" s="32" t="s">
        <v>22</v>
      </c>
      <c r="F213" s="32" t="s">
        <v>1491</v>
      </c>
      <c r="G213" s="33" t="s">
        <v>1491</v>
      </c>
      <c r="H213" s="33" t="s">
        <v>548</v>
      </c>
      <c r="I213" s="33" t="s">
        <v>94</v>
      </c>
      <c r="J213" s="33" t="s">
        <v>95</v>
      </c>
      <c r="K213" s="32" t="s">
        <v>97</v>
      </c>
      <c r="L213" s="32" t="s">
        <v>96</v>
      </c>
      <c r="M213" s="34" t="s">
        <v>1492</v>
      </c>
      <c r="N213" s="33" t="s">
        <v>96</v>
      </c>
      <c r="O213" s="35">
        <v>2100</v>
      </c>
      <c r="P213" s="36" t="s">
        <v>1493</v>
      </c>
      <c r="Q213" s="36" t="s">
        <v>1491</v>
      </c>
      <c r="R213" s="37" t="s">
        <v>1494</v>
      </c>
      <c r="S213" s="37" t="s">
        <v>1494</v>
      </c>
      <c r="T213" s="36" t="s">
        <v>54</v>
      </c>
      <c r="U213" s="29" t="s">
        <v>1497</v>
      </c>
      <c r="V213" s="46">
        <v>0.2</v>
      </c>
      <c r="W213" s="29">
        <f t="shared" si="18"/>
        <v>35</v>
      </c>
      <c r="X213" s="29">
        <f t="shared" si="19"/>
        <v>210</v>
      </c>
      <c r="Y213" s="39"/>
    </row>
    <row r="214" spans="2:25" ht="18" x14ac:dyDescent="0.2">
      <c r="B214" s="31">
        <v>203</v>
      </c>
      <c r="C214" s="32">
        <v>1241</v>
      </c>
      <c r="D214" s="32" t="s">
        <v>21</v>
      </c>
      <c r="E214" s="32" t="s">
        <v>22</v>
      </c>
      <c r="F214" s="32" t="s">
        <v>549</v>
      </c>
      <c r="G214" s="33" t="s">
        <v>480</v>
      </c>
      <c r="H214" s="33" t="s">
        <v>550</v>
      </c>
      <c r="I214" s="33" t="s">
        <v>551</v>
      </c>
      <c r="J214" s="33" t="s">
        <v>552</v>
      </c>
      <c r="K214" s="32" t="s">
        <v>553</v>
      </c>
      <c r="L214" s="32" t="s">
        <v>96</v>
      </c>
      <c r="M214" s="34" t="s">
        <v>1492</v>
      </c>
      <c r="N214" s="33" t="s">
        <v>96</v>
      </c>
      <c r="O214" s="35">
        <v>2100</v>
      </c>
      <c r="P214" s="36" t="s">
        <v>1493</v>
      </c>
      <c r="Q214" s="36" t="s">
        <v>1491</v>
      </c>
      <c r="R214" s="37" t="s">
        <v>1494</v>
      </c>
      <c r="S214" s="37" t="s">
        <v>1494</v>
      </c>
      <c r="T214" s="36" t="s">
        <v>485</v>
      </c>
      <c r="U214" s="29" t="s">
        <v>1497</v>
      </c>
      <c r="V214" s="46">
        <v>0.2</v>
      </c>
      <c r="W214" s="29">
        <f t="shared" si="18"/>
        <v>35</v>
      </c>
      <c r="X214" s="29">
        <f t="shared" si="19"/>
        <v>210</v>
      </c>
      <c r="Y214" s="39"/>
    </row>
    <row r="215" spans="2:25" ht="18" x14ac:dyDescent="0.2">
      <c r="B215" s="31">
        <v>204</v>
      </c>
      <c r="C215" s="32">
        <v>1241</v>
      </c>
      <c r="D215" s="32" t="s">
        <v>21</v>
      </c>
      <c r="E215" s="32" t="s">
        <v>22</v>
      </c>
      <c r="F215" s="32" t="s">
        <v>1491</v>
      </c>
      <c r="G215" s="33" t="s">
        <v>1491</v>
      </c>
      <c r="H215" s="33" t="s">
        <v>554</v>
      </c>
      <c r="I215" s="33" t="s">
        <v>94</v>
      </c>
      <c r="J215" s="33" t="s">
        <v>95</v>
      </c>
      <c r="K215" s="32" t="s">
        <v>97</v>
      </c>
      <c r="L215" s="32" t="s">
        <v>96</v>
      </c>
      <c r="M215" s="34" t="s">
        <v>1492</v>
      </c>
      <c r="N215" s="33" t="s">
        <v>96</v>
      </c>
      <c r="O215" s="35">
        <v>17000</v>
      </c>
      <c r="P215" s="36" t="s">
        <v>1493</v>
      </c>
      <c r="Q215" s="36" t="s">
        <v>1491</v>
      </c>
      <c r="R215" s="37" t="s">
        <v>1494</v>
      </c>
      <c r="S215" s="37" t="s">
        <v>1494</v>
      </c>
      <c r="T215" s="36" t="s">
        <v>54</v>
      </c>
      <c r="U215" s="29" t="s">
        <v>1497</v>
      </c>
      <c r="V215" s="46">
        <v>0.2</v>
      </c>
      <c r="W215" s="29">
        <f t="shared" si="18"/>
        <v>283.33333333333331</v>
      </c>
      <c r="X215" s="29">
        <f t="shared" si="19"/>
        <v>1700</v>
      </c>
      <c r="Y215" s="39"/>
    </row>
    <row r="216" spans="2:25" ht="18" x14ac:dyDescent="0.2">
      <c r="B216" s="31">
        <v>205</v>
      </c>
      <c r="C216" s="32">
        <v>1241</v>
      </c>
      <c r="D216" s="32" t="s">
        <v>21</v>
      </c>
      <c r="E216" s="32" t="s">
        <v>22</v>
      </c>
      <c r="F216" s="32" t="s">
        <v>555</v>
      </c>
      <c r="G216" s="33" t="s">
        <v>84</v>
      </c>
      <c r="H216" s="33" t="s">
        <v>556</v>
      </c>
      <c r="I216" s="33" t="s">
        <v>334</v>
      </c>
      <c r="J216" s="33" t="s">
        <v>557</v>
      </c>
      <c r="K216" s="32" t="s">
        <v>558</v>
      </c>
      <c r="L216" s="32" t="s">
        <v>96</v>
      </c>
      <c r="M216" s="34" t="s">
        <v>1492</v>
      </c>
      <c r="N216" s="33" t="s">
        <v>96</v>
      </c>
      <c r="O216" s="35">
        <v>3050</v>
      </c>
      <c r="P216" s="36" t="s">
        <v>1493</v>
      </c>
      <c r="Q216" s="36" t="s">
        <v>1491</v>
      </c>
      <c r="R216" s="37" t="s">
        <v>1494</v>
      </c>
      <c r="S216" s="37" t="s">
        <v>1494</v>
      </c>
      <c r="T216" s="36" t="s">
        <v>89</v>
      </c>
      <c r="U216" s="29" t="s">
        <v>1497</v>
      </c>
      <c r="V216" s="46">
        <v>0.2</v>
      </c>
      <c r="W216" s="29">
        <f t="shared" si="18"/>
        <v>50.833333333333336</v>
      </c>
      <c r="X216" s="29">
        <f t="shared" si="19"/>
        <v>305</v>
      </c>
      <c r="Y216" s="39"/>
    </row>
    <row r="217" spans="2:25" ht="18" x14ac:dyDescent="0.2">
      <c r="B217" s="31">
        <v>206</v>
      </c>
      <c r="C217" s="32">
        <v>1241</v>
      </c>
      <c r="D217" s="32" t="s">
        <v>21</v>
      </c>
      <c r="E217" s="32" t="s">
        <v>22</v>
      </c>
      <c r="F217" s="32" t="s">
        <v>559</v>
      </c>
      <c r="G217" s="33" t="s">
        <v>480</v>
      </c>
      <c r="H217" s="33" t="s">
        <v>560</v>
      </c>
      <c r="I217" s="33" t="s">
        <v>551</v>
      </c>
      <c r="J217" s="33" t="s">
        <v>561</v>
      </c>
      <c r="K217" s="32" t="s">
        <v>562</v>
      </c>
      <c r="L217" s="32" t="s">
        <v>96</v>
      </c>
      <c r="M217" s="34" t="s">
        <v>1492</v>
      </c>
      <c r="N217" s="33" t="s">
        <v>96</v>
      </c>
      <c r="O217" s="35">
        <v>1250</v>
      </c>
      <c r="P217" s="36" t="s">
        <v>1493</v>
      </c>
      <c r="Q217" s="36" t="s">
        <v>1491</v>
      </c>
      <c r="R217" s="37" t="s">
        <v>1494</v>
      </c>
      <c r="S217" s="37" t="s">
        <v>1494</v>
      </c>
      <c r="T217" s="36" t="s">
        <v>485</v>
      </c>
      <c r="U217" s="29" t="s">
        <v>1497</v>
      </c>
      <c r="V217" s="46">
        <v>0.2</v>
      </c>
      <c r="W217" s="29">
        <f t="shared" si="18"/>
        <v>20.833333333333332</v>
      </c>
      <c r="X217" s="29">
        <f t="shared" si="19"/>
        <v>125</v>
      </c>
      <c r="Y217" s="39"/>
    </row>
    <row r="218" spans="2:25" ht="18" x14ac:dyDescent="0.2">
      <c r="B218" s="31">
        <v>207</v>
      </c>
      <c r="C218" s="32">
        <v>1241</v>
      </c>
      <c r="D218" s="32" t="s">
        <v>21</v>
      </c>
      <c r="E218" s="32" t="s">
        <v>22</v>
      </c>
      <c r="F218" s="32" t="s">
        <v>1491</v>
      </c>
      <c r="G218" s="33" t="s">
        <v>1491</v>
      </c>
      <c r="H218" s="33" t="s">
        <v>563</v>
      </c>
      <c r="I218" s="33" t="s">
        <v>94</v>
      </c>
      <c r="J218" s="33" t="s">
        <v>95</v>
      </c>
      <c r="K218" s="32" t="s">
        <v>97</v>
      </c>
      <c r="L218" s="32" t="s">
        <v>96</v>
      </c>
      <c r="M218" s="34" t="s">
        <v>1492</v>
      </c>
      <c r="N218" s="33" t="s">
        <v>96</v>
      </c>
      <c r="O218" s="35">
        <v>1250</v>
      </c>
      <c r="P218" s="36" t="s">
        <v>1493</v>
      </c>
      <c r="Q218" s="36" t="s">
        <v>1491</v>
      </c>
      <c r="R218" s="37" t="s">
        <v>1494</v>
      </c>
      <c r="S218" s="37" t="s">
        <v>1494</v>
      </c>
      <c r="T218" s="36" t="s">
        <v>54</v>
      </c>
      <c r="U218" s="29" t="s">
        <v>1497</v>
      </c>
      <c r="V218" s="46">
        <v>0.2</v>
      </c>
      <c r="W218" s="29">
        <f t="shared" si="18"/>
        <v>20.833333333333332</v>
      </c>
      <c r="X218" s="29">
        <f t="shared" si="19"/>
        <v>125</v>
      </c>
      <c r="Y218" s="39"/>
    </row>
    <row r="219" spans="2:25" ht="18" x14ac:dyDescent="0.2">
      <c r="B219" s="31">
        <v>208</v>
      </c>
      <c r="C219" s="32">
        <v>1241</v>
      </c>
      <c r="D219" s="32" t="s">
        <v>90</v>
      </c>
      <c r="E219" s="32" t="s">
        <v>22</v>
      </c>
      <c r="F219" s="32" t="s">
        <v>1491</v>
      </c>
      <c r="G219" s="33" t="s">
        <v>1491</v>
      </c>
      <c r="H219" s="33" t="s">
        <v>564</v>
      </c>
      <c r="I219" s="33" t="s">
        <v>94</v>
      </c>
      <c r="J219" s="33" t="s">
        <v>95</v>
      </c>
      <c r="K219" s="32" t="s">
        <v>97</v>
      </c>
      <c r="L219" s="32" t="s">
        <v>96</v>
      </c>
      <c r="M219" s="34" t="s">
        <v>1492</v>
      </c>
      <c r="N219" s="33" t="s">
        <v>96</v>
      </c>
      <c r="O219" s="35">
        <v>5635</v>
      </c>
      <c r="P219" s="36" t="s">
        <v>1493</v>
      </c>
      <c r="Q219" s="36" t="s">
        <v>1491</v>
      </c>
      <c r="R219" s="37" t="s">
        <v>1494</v>
      </c>
      <c r="S219" s="37" t="s">
        <v>1494</v>
      </c>
      <c r="T219" s="36" t="s">
        <v>54</v>
      </c>
      <c r="U219" s="55" t="s">
        <v>1495</v>
      </c>
      <c r="V219" s="56">
        <v>0.03</v>
      </c>
      <c r="W219" s="55">
        <f t="shared" ref="W219:W270" si="20">(O219*V219)/12</f>
        <v>14.087499999999999</v>
      </c>
      <c r="X219" s="55">
        <f t="shared" ref="X219:X270" si="21">W219*6</f>
        <v>84.524999999999991</v>
      </c>
      <c r="Y219" s="39"/>
    </row>
    <row r="220" spans="2:25" ht="18" x14ac:dyDescent="0.2">
      <c r="B220" s="31">
        <v>209</v>
      </c>
      <c r="C220" s="32">
        <v>1241</v>
      </c>
      <c r="D220" s="32" t="s">
        <v>90</v>
      </c>
      <c r="E220" s="32" t="s">
        <v>22</v>
      </c>
      <c r="F220" s="32" t="s">
        <v>565</v>
      </c>
      <c r="G220" s="33" t="s">
        <v>540</v>
      </c>
      <c r="H220" s="33" t="s">
        <v>566</v>
      </c>
      <c r="I220" s="33" t="s">
        <v>567</v>
      </c>
      <c r="J220" s="33" t="s">
        <v>567</v>
      </c>
      <c r="K220" s="32" t="s">
        <v>568</v>
      </c>
      <c r="L220" s="32" t="s">
        <v>96</v>
      </c>
      <c r="M220" s="34" t="s">
        <v>1492</v>
      </c>
      <c r="N220" s="33" t="s">
        <v>96</v>
      </c>
      <c r="O220" s="35">
        <v>3361.4500000000003</v>
      </c>
      <c r="P220" s="36" t="s">
        <v>1493</v>
      </c>
      <c r="Q220" s="36" t="s">
        <v>1491</v>
      </c>
      <c r="R220" s="37" t="s">
        <v>1494</v>
      </c>
      <c r="S220" s="37" t="s">
        <v>1494</v>
      </c>
      <c r="T220" s="36" t="s">
        <v>496</v>
      </c>
      <c r="U220" s="55" t="s">
        <v>1495</v>
      </c>
      <c r="V220" s="56">
        <v>0.03</v>
      </c>
      <c r="W220" s="55">
        <f t="shared" si="20"/>
        <v>8.4036249999999999</v>
      </c>
      <c r="X220" s="55">
        <f t="shared" si="21"/>
        <v>50.421750000000003</v>
      </c>
      <c r="Y220" s="39"/>
    </row>
    <row r="221" spans="2:25" ht="18" x14ac:dyDescent="0.2">
      <c r="B221" s="31">
        <v>210</v>
      </c>
      <c r="C221" s="32">
        <v>1241</v>
      </c>
      <c r="D221" s="32" t="s">
        <v>90</v>
      </c>
      <c r="E221" s="32" t="s">
        <v>22</v>
      </c>
      <c r="F221" s="32" t="s">
        <v>1491</v>
      </c>
      <c r="G221" s="33" t="s">
        <v>1491</v>
      </c>
      <c r="H221" s="33" t="s">
        <v>569</v>
      </c>
      <c r="I221" s="33" t="s">
        <v>94</v>
      </c>
      <c r="J221" s="33" t="s">
        <v>95</v>
      </c>
      <c r="K221" s="32" t="s">
        <v>97</v>
      </c>
      <c r="L221" s="32" t="s">
        <v>96</v>
      </c>
      <c r="M221" s="34" t="s">
        <v>1492</v>
      </c>
      <c r="N221" s="33" t="s">
        <v>96</v>
      </c>
      <c r="O221" s="35">
        <v>66700</v>
      </c>
      <c r="P221" s="36" t="s">
        <v>1493</v>
      </c>
      <c r="Q221" s="36" t="s">
        <v>1491</v>
      </c>
      <c r="R221" s="37" t="s">
        <v>1494</v>
      </c>
      <c r="S221" s="37" t="s">
        <v>1494</v>
      </c>
      <c r="T221" s="36" t="s">
        <v>54</v>
      </c>
      <c r="U221" s="55" t="s">
        <v>1495</v>
      </c>
      <c r="V221" s="56">
        <v>0.03</v>
      </c>
      <c r="W221" s="55">
        <f t="shared" si="20"/>
        <v>166.75</v>
      </c>
      <c r="X221" s="55">
        <f t="shared" si="21"/>
        <v>1000.5</v>
      </c>
      <c r="Y221" s="39"/>
    </row>
    <row r="222" spans="2:25" ht="18" x14ac:dyDescent="0.2">
      <c r="B222" s="31">
        <v>211</v>
      </c>
      <c r="C222" s="32">
        <v>1241</v>
      </c>
      <c r="D222" s="32" t="s">
        <v>90</v>
      </c>
      <c r="E222" s="32" t="s">
        <v>22</v>
      </c>
      <c r="F222" s="32" t="s">
        <v>1491</v>
      </c>
      <c r="G222" s="33" t="s">
        <v>1491</v>
      </c>
      <c r="H222" s="33" t="s">
        <v>570</v>
      </c>
      <c r="I222" s="33" t="s">
        <v>94</v>
      </c>
      <c r="J222" s="33" t="s">
        <v>95</v>
      </c>
      <c r="K222" s="32" t="s">
        <v>97</v>
      </c>
      <c r="L222" s="32" t="s">
        <v>96</v>
      </c>
      <c r="M222" s="34" t="s">
        <v>1492</v>
      </c>
      <c r="N222" s="33" t="s">
        <v>96</v>
      </c>
      <c r="O222" s="35">
        <v>1850</v>
      </c>
      <c r="P222" s="36" t="s">
        <v>1493</v>
      </c>
      <c r="Q222" s="36" t="s">
        <v>1491</v>
      </c>
      <c r="R222" s="37" t="s">
        <v>1494</v>
      </c>
      <c r="S222" s="37" t="s">
        <v>1494</v>
      </c>
      <c r="T222" s="36" t="s">
        <v>54</v>
      </c>
      <c r="U222" s="55" t="s">
        <v>1495</v>
      </c>
      <c r="V222" s="56">
        <v>0.03</v>
      </c>
      <c r="W222" s="55">
        <f t="shared" si="20"/>
        <v>4.625</v>
      </c>
      <c r="X222" s="55">
        <f t="shared" si="21"/>
        <v>27.75</v>
      </c>
      <c r="Y222" s="39"/>
    </row>
    <row r="223" spans="2:25" ht="18" x14ac:dyDescent="0.2">
      <c r="B223" s="31">
        <v>212</v>
      </c>
      <c r="C223" s="32">
        <v>1241</v>
      </c>
      <c r="D223" s="32" t="s">
        <v>21</v>
      </c>
      <c r="E223" s="32" t="s">
        <v>22</v>
      </c>
      <c r="F223" s="32" t="s">
        <v>1491</v>
      </c>
      <c r="G223" s="33" t="s">
        <v>1491</v>
      </c>
      <c r="H223" s="33" t="s">
        <v>571</v>
      </c>
      <c r="I223" s="33" t="s">
        <v>94</v>
      </c>
      <c r="J223" s="33" t="s">
        <v>95</v>
      </c>
      <c r="K223" s="32" t="s">
        <v>97</v>
      </c>
      <c r="L223" s="32" t="s">
        <v>96</v>
      </c>
      <c r="M223" s="34" t="s">
        <v>1492</v>
      </c>
      <c r="N223" s="33" t="s">
        <v>96</v>
      </c>
      <c r="O223" s="35">
        <v>7850</v>
      </c>
      <c r="P223" s="36" t="s">
        <v>1493</v>
      </c>
      <c r="Q223" s="36" t="s">
        <v>1491</v>
      </c>
      <c r="R223" s="37" t="s">
        <v>1494</v>
      </c>
      <c r="S223" s="37" t="s">
        <v>1494</v>
      </c>
      <c r="T223" s="36" t="s">
        <v>54</v>
      </c>
      <c r="U223" s="29" t="s">
        <v>1497</v>
      </c>
      <c r="V223" s="46">
        <v>0.2</v>
      </c>
      <c r="W223" s="29">
        <f t="shared" si="20"/>
        <v>130.83333333333334</v>
      </c>
      <c r="X223" s="29">
        <f t="shared" si="21"/>
        <v>785</v>
      </c>
      <c r="Y223" s="39"/>
    </row>
    <row r="224" spans="2:25" ht="18" x14ac:dyDescent="0.2">
      <c r="B224" s="31">
        <v>213</v>
      </c>
      <c r="C224" s="32">
        <v>1241</v>
      </c>
      <c r="D224" s="32" t="s">
        <v>21</v>
      </c>
      <c r="E224" s="32" t="s">
        <v>22</v>
      </c>
      <c r="F224" s="32" t="s">
        <v>1491</v>
      </c>
      <c r="G224" s="33" t="s">
        <v>1491</v>
      </c>
      <c r="H224" s="33" t="s">
        <v>572</v>
      </c>
      <c r="I224" s="33" t="s">
        <v>94</v>
      </c>
      <c r="J224" s="33" t="s">
        <v>95</v>
      </c>
      <c r="K224" s="32" t="s">
        <v>97</v>
      </c>
      <c r="L224" s="32" t="s">
        <v>96</v>
      </c>
      <c r="M224" s="34" t="s">
        <v>1492</v>
      </c>
      <c r="N224" s="33" t="s">
        <v>96</v>
      </c>
      <c r="O224" s="35">
        <v>5650</v>
      </c>
      <c r="P224" s="36" t="s">
        <v>1493</v>
      </c>
      <c r="Q224" s="36" t="s">
        <v>1491</v>
      </c>
      <c r="R224" s="37" t="s">
        <v>1494</v>
      </c>
      <c r="S224" s="37" t="s">
        <v>1494</v>
      </c>
      <c r="T224" s="36" t="s">
        <v>54</v>
      </c>
      <c r="U224" s="29" t="s">
        <v>1497</v>
      </c>
      <c r="V224" s="46">
        <v>0.2</v>
      </c>
      <c r="W224" s="29">
        <f t="shared" si="20"/>
        <v>94.166666666666671</v>
      </c>
      <c r="X224" s="29">
        <f t="shared" si="21"/>
        <v>565</v>
      </c>
      <c r="Y224" s="39"/>
    </row>
    <row r="225" spans="2:25" ht="18" x14ac:dyDescent="0.2">
      <c r="B225" s="31">
        <v>214</v>
      </c>
      <c r="C225" s="32">
        <v>1241</v>
      </c>
      <c r="D225" s="32" t="s">
        <v>21</v>
      </c>
      <c r="E225" s="32" t="s">
        <v>22</v>
      </c>
      <c r="F225" s="32" t="s">
        <v>1491</v>
      </c>
      <c r="G225" s="33" t="s">
        <v>1491</v>
      </c>
      <c r="H225" s="33" t="s">
        <v>573</v>
      </c>
      <c r="I225" s="33" t="s">
        <v>94</v>
      </c>
      <c r="J225" s="33" t="s">
        <v>95</v>
      </c>
      <c r="K225" s="32" t="s">
        <v>97</v>
      </c>
      <c r="L225" s="32" t="s">
        <v>96</v>
      </c>
      <c r="M225" s="34" t="s">
        <v>1492</v>
      </c>
      <c r="N225" s="33" t="s">
        <v>96</v>
      </c>
      <c r="O225" s="35">
        <v>5650</v>
      </c>
      <c r="P225" s="36" t="s">
        <v>1493</v>
      </c>
      <c r="Q225" s="36" t="s">
        <v>1491</v>
      </c>
      <c r="R225" s="37" t="s">
        <v>1494</v>
      </c>
      <c r="S225" s="37" t="s">
        <v>1494</v>
      </c>
      <c r="T225" s="36" t="s">
        <v>54</v>
      </c>
      <c r="U225" s="29" t="s">
        <v>1497</v>
      </c>
      <c r="V225" s="46">
        <v>0.2</v>
      </c>
      <c r="W225" s="29">
        <f t="shared" si="20"/>
        <v>94.166666666666671</v>
      </c>
      <c r="X225" s="29">
        <f t="shared" si="21"/>
        <v>565</v>
      </c>
      <c r="Y225" s="39"/>
    </row>
    <row r="226" spans="2:25" ht="18" x14ac:dyDescent="0.2">
      <c r="B226" s="31">
        <v>215</v>
      </c>
      <c r="C226" s="32">
        <v>1241</v>
      </c>
      <c r="D226" s="32" t="s">
        <v>21</v>
      </c>
      <c r="E226" s="32" t="s">
        <v>22</v>
      </c>
      <c r="F226" s="32" t="s">
        <v>574</v>
      </c>
      <c r="G226" s="33" t="s">
        <v>154</v>
      </c>
      <c r="H226" s="33" t="s">
        <v>575</v>
      </c>
      <c r="I226" s="33" t="s">
        <v>189</v>
      </c>
      <c r="J226" s="33" t="s">
        <v>576</v>
      </c>
      <c r="K226" s="32" t="s">
        <v>577</v>
      </c>
      <c r="L226" s="32" t="s">
        <v>96</v>
      </c>
      <c r="M226" s="34" t="s">
        <v>1492</v>
      </c>
      <c r="N226" s="33" t="s">
        <v>96</v>
      </c>
      <c r="O226" s="35">
        <v>3850</v>
      </c>
      <c r="P226" s="36" t="s">
        <v>1493</v>
      </c>
      <c r="Q226" s="36" t="s">
        <v>1491</v>
      </c>
      <c r="R226" s="37" t="s">
        <v>1494</v>
      </c>
      <c r="S226" s="37" t="s">
        <v>1494</v>
      </c>
      <c r="T226" s="36" t="s">
        <v>159</v>
      </c>
      <c r="U226" s="29" t="s">
        <v>1497</v>
      </c>
      <c r="V226" s="46">
        <v>0.2</v>
      </c>
      <c r="W226" s="29">
        <f t="shared" si="20"/>
        <v>64.166666666666671</v>
      </c>
      <c r="X226" s="29">
        <f t="shared" si="21"/>
        <v>385</v>
      </c>
      <c r="Y226" s="39"/>
    </row>
    <row r="227" spans="2:25" ht="18" x14ac:dyDescent="0.2">
      <c r="B227" s="31">
        <v>216</v>
      </c>
      <c r="C227" s="32">
        <v>1241</v>
      </c>
      <c r="D227" s="32" t="s">
        <v>21</v>
      </c>
      <c r="E227" s="32" t="s">
        <v>22</v>
      </c>
      <c r="F227" s="32" t="s">
        <v>1491</v>
      </c>
      <c r="G227" s="33" t="s">
        <v>1491</v>
      </c>
      <c r="H227" s="33" t="s">
        <v>578</v>
      </c>
      <c r="I227" s="33" t="s">
        <v>94</v>
      </c>
      <c r="J227" s="33" t="s">
        <v>95</v>
      </c>
      <c r="K227" s="32" t="s">
        <v>97</v>
      </c>
      <c r="L227" s="32" t="s">
        <v>96</v>
      </c>
      <c r="M227" s="34" t="s">
        <v>1492</v>
      </c>
      <c r="N227" s="33" t="s">
        <v>96</v>
      </c>
      <c r="O227" s="35">
        <v>6000</v>
      </c>
      <c r="P227" s="36" t="s">
        <v>1493</v>
      </c>
      <c r="Q227" s="36" t="s">
        <v>1491</v>
      </c>
      <c r="R227" s="37" t="s">
        <v>1494</v>
      </c>
      <c r="S227" s="37" t="s">
        <v>1494</v>
      </c>
      <c r="T227" s="36" t="s">
        <v>54</v>
      </c>
      <c r="U227" s="29" t="s">
        <v>1497</v>
      </c>
      <c r="V227" s="46">
        <v>0.2</v>
      </c>
      <c r="W227" s="29">
        <f t="shared" si="20"/>
        <v>100</v>
      </c>
      <c r="X227" s="29">
        <f t="shared" si="21"/>
        <v>600</v>
      </c>
      <c r="Y227" s="39"/>
    </row>
    <row r="228" spans="2:25" ht="18" x14ac:dyDescent="0.2">
      <c r="B228" s="31">
        <v>217</v>
      </c>
      <c r="C228" s="32">
        <v>1241</v>
      </c>
      <c r="D228" s="32" t="s">
        <v>21</v>
      </c>
      <c r="E228" s="32" t="s">
        <v>22</v>
      </c>
      <c r="F228" s="32" t="s">
        <v>579</v>
      </c>
      <c r="G228" s="33" t="s">
        <v>540</v>
      </c>
      <c r="H228" s="33" t="s">
        <v>580</v>
      </c>
      <c r="I228" s="33" t="s">
        <v>189</v>
      </c>
      <c r="J228" s="33" t="s">
        <v>581</v>
      </c>
      <c r="K228" s="32" t="s">
        <v>582</v>
      </c>
      <c r="L228" s="32" t="s">
        <v>96</v>
      </c>
      <c r="M228" s="34" t="s">
        <v>1492</v>
      </c>
      <c r="N228" s="33" t="s">
        <v>96</v>
      </c>
      <c r="O228" s="35">
        <v>10500</v>
      </c>
      <c r="P228" s="36" t="s">
        <v>1493</v>
      </c>
      <c r="Q228" s="36" t="s">
        <v>1491</v>
      </c>
      <c r="R228" s="37" t="s">
        <v>1494</v>
      </c>
      <c r="S228" s="37" t="s">
        <v>1494</v>
      </c>
      <c r="T228" s="36" t="s">
        <v>496</v>
      </c>
      <c r="U228" s="29" t="s">
        <v>1497</v>
      </c>
      <c r="V228" s="46">
        <v>0.2</v>
      </c>
      <c r="W228" s="29">
        <f t="shared" si="20"/>
        <v>175</v>
      </c>
      <c r="X228" s="29">
        <f t="shared" si="21"/>
        <v>1050</v>
      </c>
      <c r="Y228" s="39"/>
    </row>
    <row r="229" spans="2:25" ht="18" x14ac:dyDescent="0.2">
      <c r="B229" s="31">
        <v>218</v>
      </c>
      <c r="C229" s="32">
        <v>1241</v>
      </c>
      <c r="D229" s="32" t="s">
        <v>21</v>
      </c>
      <c r="E229" s="32" t="s">
        <v>22</v>
      </c>
      <c r="F229" s="32" t="s">
        <v>1491</v>
      </c>
      <c r="G229" s="33" t="s">
        <v>1491</v>
      </c>
      <c r="H229" s="33" t="s">
        <v>583</v>
      </c>
      <c r="I229" s="33" t="s">
        <v>94</v>
      </c>
      <c r="J229" s="33" t="s">
        <v>95</v>
      </c>
      <c r="K229" s="32" t="s">
        <v>97</v>
      </c>
      <c r="L229" s="32" t="s">
        <v>96</v>
      </c>
      <c r="M229" s="34" t="s">
        <v>1492</v>
      </c>
      <c r="N229" s="33" t="s">
        <v>96</v>
      </c>
      <c r="O229" s="35">
        <v>11000</v>
      </c>
      <c r="P229" s="36" t="s">
        <v>1493</v>
      </c>
      <c r="Q229" s="36" t="s">
        <v>1491</v>
      </c>
      <c r="R229" s="37" t="s">
        <v>1494</v>
      </c>
      <c r="S229" s="37" t="s">
        <v>1494</v>
      </c>
      <c r="T229" s="36" t="s">
        <v>54</v>
      </c>
      <c r="U229" s="29" t="s">
        <v>1497</v>
      </c>
      <c r="V229" s="46">
        <v>0.2</v>
      </c>
      <c r="W229" s="29">
        <f t="shared" si="20"/>
        <v>183.33333333333334</v>
      </c>
      <c r="X229" s="29">
        <f t="shared" si="21"/>
        <v>1100</v>
      </c>
      <c r="Y229" s="39"/>
    </row>
    <row r="230" spans="2:25" ht="18" x14ac:dyDescent="0.2">
      <c r="B230" s="31">
        <v>219</v>
      </c>
      <c r="C230" s="32">
        <v>1241</v>
      </c>
      <c r="D230" s="32" t="s">
        <v>21</v>
      </c>
      <c r="E230" s="32" t="s">
        <v>22</v>
      </c>
      <c r="F230" s="32" t="s">
        <v>1491</v>
      </c>
      <c r="G230" s="33" t="s">
        <v>1491</v>
      </c>
      <c r="H230" s="33" t="s">
        <v>584</v>
      </c>
      <c r="I230" s="33" t="s">
        <v>94</v>
      </c>
      <c r="J230" s="33" t="s">
        <v>95</v>
      </c>
      <c r="K230" s="32" t="s">
        <v>97</v>
      </c>
      <c r="L230" s="32" t="s">
        <v>96</v>
      </c>
      <c r="M230" s="34" t="s">
        <v>1492</v>
      </c>
      <c r="N230" s="33" t="s">
        <v>96</v>
      </c>
      <c r="O230" s="35">
        <v>11000</v>
      </c>
      <c r="P230" s="36" t="s">
        <v>1493</v>
      </c>
      <c r="Q230" s="36" t="s">
        <v>1491</v>
      </c>
      <c r="R230" s="37" t="s">
        <v>1494</v>
      </c>
      <c r="S230" s="37" t="s">
        <v>1494</v>
      </c>
      <c r="T230" s="36" t="s">
        <v>54</v>
      </c>
      <c r="U230" s="29" t="s">
        <v>1497</v>
      </c>
      <c r="V230" s="46">
        <v>0.2</v>
      </c>
      <c r="W230" s="29">
        <f t="shared" si="20"/>
        <v>183.33333333333334</v>
      </c>
      <c r="X230" s="29">
        <f t="shared" si="21"/>
        <v>1100</v>
      </c>
      <c r="Y230" s="39"/>
    </row>
    <row r="231" spans="2:25" ht="18" x14ac:dyDescent="0.2">
      <c r="B231" s="31">
        <v>220</v>
      </c>
      <c r="C231" s="32">
        <v>1241</v>
      </c>
      <c r="D231" s="32" t="s">
        <v>21</v>
      </c>
      <c r="E231" s="32" t="s">
        <v>22</v>
      </c>
      <c r="F231" s="32" t="s">
        <v>1491</v>
      </c>
      <c r="G231" s="33" t="s">
        <v>1491</v>
      </c>
      <c r="H231" s="33" t="s">
        <v>585</v>
      </c>
      <c r="I231" s="33" t="s">
        <v>94</v>
      </c>
      <c r="J231" s="33" t="s">
        <v>95</v>
      </c>
      <c r="K231" s="32" t="s">
        <v>97</v>
      </c>
      <c r="L231" s="32" t="s">
        <v>96</v>
      </c>
      <c r="M231" s="34" t="s">
        <v>1492</v>
      </c>
      <c r="N231" s="33" t="s">
        <v>96</v>
      </c>
      <c r="O231" s="35">
        <v>11000</v>
      </c>
      <c r="P231" s="36" t="s">
        <v>1493</v>
      </c>
      <c r="Q231" s="36" t="s">
        <v>1491</v>
      </c>
      <c r="R231" s="37" t="s">
        <v>1494</v>
      </c>
      <c r="S231" s="37" t="s">
        <v>1494</v>
      </c>
      <c r="T231" s="36" t="s">
        <v>54</v>
      </c>
      <c r="U231" s="29" t="s">
        <v>1497</v>
      </c>
      <c r="V231" s="46">
        <v>0.2</v>
      </c>
      <c r="W231" s="29">
        <f t="shared" si="20"/>
        <v>183.33333333333334</v>
      </c>
      <c r="X231" s="29">
        <f t="shared" si="21"/>
        <v>1100</v>
      </c>
      <c r="Y231" s="39"/>
    </row>
    <row r="232" spans="2:25" ht="18" x14ac:dyDescent="0.2">
      <c r="B232" s="31">
        <v>221</v>
      </c>
      <c r="C232" s="32">
        <v>1241</v>
      </c>
      <c r="D232" s="32" t="s">
        <v>21</v>
      </c>
      <c r="E232" s="32" t="s">
        <v>22</v>
      </c>
      <c r="F232" s="32" t="s">
        <v>1491</v>
      </c>
      <c r="G232" s="33" t="s">
        <v>1491</v>
      </c>
      <c r="H232" s="33" t="s">
        <v>586</v>
      </c>
      <c r="I232" s="33" t="s">
        <v>94</v>
      </c>
      <c r="J232" s="33" t="s">
        <v>95</v>
      </c>
      <c r="K232" s="32" t="s">
        <v>97</v>
      </c>
      <c r="L232" s="32" t="s">
        <v>96</v>
      </c>
      <c r="M232" s="34" t="s">
        <v>1492</v>
      </c>
      <c r="N232" s="33" t="s">
        <v>96</v>
      </c>
      <c r="O232" s="35">
        <v>11000</v>
      </c>
      <c r="P232" s="36" t="s">
        <v>1493</v>
      </c>
      <c r="Q232" s="36" t="s">
        <v>1491</v>
      </c>
      <c r="R232" s="37" t="s">
        <v>1494</v>
      </c>
      <c r="S232" s="37" t="s">
        <v>1494</v>
      </c>
      <c r="T232" s="36" t="s">
        <v>54</v>
      </c>
      <c r="U232" s="29" t="s">
        <v>1497</v>
      </c>
      <c r="V232" s="46">
        <v>0.2</v>
      </c>
      <c r="W232" s="29">
        <f t="shared" si="20"/>
        <v>183.33333333333334</v>
      </c>
      <c r="X232" s="29">
        <f t="shared" si="21"/>
        <v>1100</v>
      </c>
      <c r="Y232" s="39"/>
    </row>
    <row r="233" spans="2:25" ht="18" x14ac:dyDescent="0.2">
      <c r="B233" s="31">
        <v>222</v>
      </c>
      <c r="C233" s="32">
        <v>1241</v>
      </c>
      <c r="D233" s="32">
        <v>4</v>
      </c>
      <c r="E233" s="32" t="s">
        <v>22</v>
      </c>
      <c r="F233" s="32" t="s">
        <v>1491</v>
      </c>
      <c r="G233" s="33" t="s">
        <v>1491</v>
      </c>
      <c r="H233" s="33" t="s">
        <v>587</v>
      </c>
      <c r="I233" s="33" t="s">
        <v>94</v>
      </c>
      <c r="J233" s="33" t="s">
        <v>95</v>
      </c>
      <c r="K233" s="32" t="s">
        <v>97</v>
      </c>
      <c r="L233" s="32" t="s">
        <v>96</v>
      </c>
      <c r="M233" s="34" t="s">
        <v>1492</v>
      </c>
      <c r="N233" s="33" t="s">
        <v>96</v>
      </c>
      <c r="O233" s="35">
        <v>6000</v>
      </c>
      <c r="P233" s="36" t="s">
        <v>1493</v>
      </c>
      <c r="Q233" s="36" t="s">
        <v>1491</v>
      </c>
      <c r="R233" s="37" t="s">
        <v>1494</v>
      </c>
      <c r="S233" s="37" t="s">
        <v>1494</v>
      </c>
      <c r="T233" s="36" t="s">
        <v>54</v>
      </c>
      <c r="U233" s="29" t="s">
        <v>1497</v>
      </c>
      <c r="V233" s="46">
        <v>0.2</v>
      </c>
      <c r="W233" s="29">
        <f t="shared" si="20"/>
        <v>100</v>
      </c>
      <c r="X233" s="29">
        <f t="shared" si="21"/>
        <v>600</v>
      </c>
      <c r="Y233" s="39"/>
    </row>
    <row r="234" spans="2:25" ht="18" x14ac:dyDescent="0.2">
      <c r="B234" s="31">
        <v>223</v>
      </c>
      <c r="C234" s="32">
        <v>1241</v>
      </c>
      <c r="D234" s="32" t="s">
        <v>21</v>
      </c>
      <c r="E234" s="32" t="s">
        <v>22</v>
      </c>
      <c r="F234" s="32" t="s">
        <v>1491</v>
      </c>
      <c r="G234" s="33" t="s">
        <v>1491</v>
      </c>
      <c r="H234" s="33" t="s">
        <v>588</v>
      </c>
      <c r="I234" s="33" t="s">
        <v>94</v>
      </c>
      <c r="J234" s="33" t="s">
        <v>95</v>
      </c>
      <c r="K234" s="32" t="s">
        <v>97</v>
      </c>
      <c r="L234" s="32" t="s">
        <v>96</v>
      </c>
      <c r="M234" s="34" t="s">
        <v>1492</v>
      </c>
      <c r="N234" s="33" t="s">
        <v>96</v>
      </c>
      <c r="O234" s="35">
        <v>5500</v>
      </c>
      <c r="P234" s="36" t="s">
        <v>1493</v>
      </c>
      <c r="Q234" s="36" t="s">
        <v>1491</v>
      </c>
      <c r="R234" s="37" t="s">
        <v>1494</v>
      </c>
      <c r="S234" s="37" t="s">
        <v>1494</v>
      </c>
      <c r="T234" s="36" t="s">
        <v>54</v>
      </c>
      <c r="U234" s="29" t="s">
        <v>1497</v>
      </c>
      <c r="V234" s="46">
        <v>0.2</v>
      </c>
      <c r="W234" s="29">
        <f t="shared" si="20"/>
        <v>91.666666666666671</v>
      </c>
      <c r="X234" s="29">
        <f t="shared" si="21"/>
        <v>550</v>
      </c>
      <c r="Y234" s="39"/>
    </row>
    <row r="235" spans="2:25" ht="18" x14ac:dyDescent="0.2">
      <c r="B235" s="31">
        <v>224</v>
      </c>
      <c r="C235" s="32">
        <v>1241</v>
      </c>
      <c r="D235" s="32" t="s">
        <v>21</v>
      </c>
      <c r="E235" s="32" t="s">
        <v>22</v>
      </c>
      <c r="F235" s="32" t="s">
        <v>1491</v>
      </c>
      <c r="G235" s="33" t="s">
        <v>1491</v>
      </c>
      <c r="H235" s="33" t="s">
        <v>589</v>
      </c>
      <c r="I235" s="33" t="s">
        <v>94</v>
      </c>
      <c r="J235" s="33" t="s">
        <v>95</v>
      </c>
      <c r="K235" s="32" t="s">
        <v>97</v>
      </c>
      <c r="L235" s="32" t="s">
        <v>96</v>
      </c>
      <c r="M235" s="34" t="s">
        <v>1492</v>
      </c>
      <c r="N235" s="33" t="s">
        <v>96</v>
      </c>
      <c r="O235" s="35">
        <v>3500</v>
      </c>
      <c r="P235" s="36" t="s">
        <v>1493</v>
      </c>
      <c r="Q235" s="36" t="s">
        <v>1491</v>
      </c>
      <c r="R235" s="37" t="s">
        <v>1494</v>
      </c>
      <c r="S235" s="37" t="s">
        <v>1494</v>
      </c>
      <c r="T235" s="36" t="s">
        <v>54</v>
      </c>
      <c r="U235" s="29" t="s">
        <v>1497</v>
      </c>
      <c r="V235" s="46">
        <v>0.2</v>
      </c>
      <c r="W235" s="29">
        <f t="shared" si="20"/>
        <v>58.333333333333336</v>
      </c>
      <c r="X235" s="29">
        <f t="shared" si="21"/>
        <v>350</v>
      </c>
      <c r="Y235" s="39"/>
    </row>
    <row r="236" spans="2:25" ht="18" x14ac:dyDescent="0.2">
      <c r="B236" s="31">
        <v>225</v>
      </c>
      <c r="C236" s="32">
        <v>1241</v>
      </c>
      <c r="D236" s="32" t="s">
        <v>21</v>
      </c>
      <c r="E236" s="32" t="s">
        <v>22</v>
      </c>
      <c r="F236" s="32" t="s">
        <v>1491</v>
      </c>
      <c r="G236" s="33" t="s">
        <v>1491</v>
      </c>
      <c r="H236" s="33" t="s">
        <v>590</v>
      </c>
      <c r="I236" s="33" t="s">
        <v>94</v>
      </c>
      <c r="J236" s="33" t="s">
        <v>95</v>
      </c>
      <c r="K236" s="32" t="s">
        <v>97</v>
      </c>
      <c r="L236" s="32" t="s">
        <v>96</v>
      </c>
      <c r="M236" s="34" t="s">
        <v>1492</v>
      </c>
      <c r="N236" s="33" t="s">
        <v>96</v>
      </c>
      <c r="O236" s="35">
        <v>3500</v>
      </c>
      <c r="P236" s="36" t="s">
        <v>1493</v>
      </c>
      <c r="Q236" s="36" t="s">
        <v>1491</v>
      </c>
      <c r="R236" s="37" t="s">
        <v>1494</v>
      </c>
      <c r="S236" s="37" t="s">
        <v>1494</v>
      </c>
      <c r="T236" s="36" t="s">
        <v>54</v>
      </c>
      <c r="U236" s="29" t="s">
        <v>1497</v>
      </c>
      <c r="V236" s="46">
        <v>0.2</v>
      </c>
      <c r="W236" s="29">
        <f t="shared" si="20"/>
        <v>58.333333333333336</v>
      </c>
      <c r="X236" s="29">
        <f t="shared" si="21"/>
        <v>350</v>
      </c>
      <c r="Y236" s="39"/>
    </row>
    <row r="237" spans="2:25" ht="18" x14ac:dyDescent="0.2">
      <c r="B237" s="31">
        <v>226</v>
      </c>
      <c r="C237" s="32">
        <v>1241</v>
      </c>
      <c r="D237" s="32" t="s">
        <v>21</v>
      </c>
      <c r="E237" s="32" t="s">
        <v>22</v>
      </c>
      <c r="F237" s="32" t="s">
        <v>591</v>
      </c>
      <c r="G237" s="33" t="s">
        <v>592</v>
      </c>
      <c r="H237" s="33" t="s">
        <v>593</v>
      </c>
      <c r="I237" s="33" t="s">
        <v>189</v>
      </c>
      <c r="J237" s="33" t="s">
        <v>594</v>
      </c>
      <c r="K237" s="32" t="s">
        <v>595</v>
      </c>
      <c r="L237" s="32" t="s">
        <v>96</v>
      </c>
      <c r="M237" s="34" t="s">
        <v>1492</v>
      </c>
      <c r="N237" s="33" t="s">
        <v>96</v>
      </c>
      <c r="O237" s="35">
        <v>4000</v>
      </c>
      <c r="P237" s="36" t="s">
        <v>1493</v>
      </c>
      <c r="Q237" s="36" t="s">
        <v>1491</v>
      </c>
      <c r="R237" s="37">
        <v>0</v>
      </c>
      <c r="S237" s="37">
        <v>0</v>
      </c>
      <c r="T237" s="36" t="s">
        <v>398</v>
      </c>
      <c r="U237" s="29" t="s">
        <v>1497</v>
      </c>
      <c r="V237" s="46">
        <v>0.2</v>
      </c>
      <c r="W237" s="29">
        <f t="shared" si="20"/>
        <v>66.666666666666671</v>
      </c>
      <c r="X237" s="29">
        <f t="shared" si="21"/>
        <v>400</v>
      </c>
      <c r="Y237" s="39"/>
    </row>
    <row r="238" spans="2:25" ht="18" x14ac:dyDescent="0.2">
      <c r="B238" s="31">
        <v>227</v>
      </c>
      <c r="C238" s="32">
        <v>1241</v>
      </c>
      <c r="D238" s="32">
        <v>4</v>
      </c>
      <c r="E238" s="32" t="s">
        <v>22</v>
      </c>
      <c r="F238" s="32" t="s">
        <v>1491</v>
      </c>
      <c r="G238" s="33" t="s">
        <v>1491</v>
      </c>
      <c r="H238" s="33" t="s">
        <v>596</v>
      </c>
      <c r="I238" s="33" t="s">
        <v>94</v>
      </c>
      <c r="J238" s="33" t="s">
        <v>95</v>
      </c>
      <c r="K238" s="32" t="s">
        <v>97</v>
      </c>
      <c r="L238" s="32" t="s">
        <v>96</v>
      </c>
      <c r="M238" s="34" t="s">
        <v>1492</v>
      </c>
      <c r="N238" s="33" t="s">
        <v>96</v>
      </c>
      <c r="O238" s="35">
        <v>8299.99</v>
      </c>
      <c r="P238" s="36" t="s">
        <v>1493</v>
      </c>
      <c r="Q238" s="36" t="s">
        <v>1491</v>
      </c>
      <c r="R238" s="37" t="s">
        <v>1494</v>
      </c>
      <c r="S238" s="37" t="s">
        <v>1494</v>
      </c>
      <c r="T238" s="36" t="s">
        <v>54</v>
      </c>
      <c r="U238" s="29" t="s">
        <v>1497</v>
      </c>
      <c r="V238" s="46">
        <v>0.2</v>
      </c>
      <c r="W238" s="29">
        <f t="shared" si="20"/>
        <v>138.33316666666667</v>
      </c>
      <c r="X238" s="29">
        <f t="shared" si="21"/>
        <v>829.99900000000002</v>
      </c>
      <c r="Y238" s="39"/>
    </row>
    <row r="239" spans="2:25" ht="18" x14ac:dyDescent="0.2">
      <c r="B239" s="31">
        <v>228</v>
      </c>
      <c r="C239" s="32">
        <v>1241</v>
      </c>
      <c r="D239" s="32">
        <v>4</v>
      </c>
      <c r="E239" s="32" t="s">
        <v>22</v>
      </c>
      <c r="F239" s="32" t="s">
        <v>1491</v>
      </c>
      <c r="G239" s="33" t="s">
        <v>1491</v>
      </c>
      <c r="H239" s="33" t="s">
        <v>597</v>
      </c>
      <c r="I239" s="33" t="s">
        <v>94</v>
      </c>
      <c r="J239" s="33" t="s">
        <v>95</v>
      </c>
      <c r="K239" s="32" t="s">
        <v>97</v>
      </c>
      <c r="L239" s="32" t="s">
        <v>96</v>
      </c>
      <c r="M239" s="34" t="s">
        <v>1492</v>
      </c>
      <c r="N239" s="33" t="s">
        <v>96</v>
      </c>
      <c r="O239" s="35">
        <v>8300</v>
      </c>
      <c r="P239" s="36" t="s">
        <v>1493</v>
      </c>
      <c r="Q239" s="36" t="s">
        <v>1491</v>
      </c>
      <c r="R239" s="37" t="s">
        <v>1494</v>
      </c>
      <c r="S239" s="37" t="s">
        <v>1494</v>
      </c>
      <c r="T239" s="36" t="s">
        <v>54</v>
      </c>
      <c r="U239" s="29" t="s">
        <v>1497</v>
      </c>
      <c r="V239" s="46">
        <v>0.2</v>
      </c>
      <c r="W239" s="29">
        <f t="shared" si="20"/>
        <v>138.33333333333334</v>
      </c>
      <c r="X239" s="29">
        <f t="shared" si="21"/>
        <v>830</v>
      </c>
      <c r="Y239" s="39"/>
    </row>
    <row r="240" spans="2:25" ht="18" x14ac:dyDescent="0.2">
      <c r="B240" s="31">
        <v>229</v>
      </c>
      <c r="C240" s="32">
        <v>1241</v>
      </c>
      <c r="D240" s="32">
        <v>4</v>
      </c>
      <c r="E240" s="32" t="s">
        <v>22</v>
      </c>
      <c r="F240" s="32" t="s">
        <v>598</v>
      </c>
      <c r="G240" s="33" t="s">
        <v>24</v>
      </c>
      <c r="H240" s="33" t="s">
        <v>599</v>
      </c>
      <c r="I240" s="33" t="s">
        <v>600</v>
      </c>
      <c r="J240" s="33" t="s">
        <v>601</v>
      </c>
      <c r="K240" s="32" t="s">
        <v>97</v>
      </c>
      <c r="L240" s="32" t="s">
        <v>602</v>
      </c>
      <c r="M240" s="34">
        <v>41964</v>
      </c>
      <c r="N240" s="33" t="s">
        <v>603</v>
      </c>
      <c r="O240" s="35">
        <v>29696</v>
      </c>
      <c r="P240" s="36" t="s">
        <v>1493</v>
      </c>
      <c r="Q240" s="36" t="s">
        <v>1491</v>
      </c>
      <c r="R240" s="37">
        <v>41950</v>
      </c>
      <c r="S240" s="37">
        <v>41950</v>
      </c>
      <c r="T240" s="36" t="s">
        <v>31</v>
      </c>
      <c r="U240" s="29" t="s">
        <v>1497</v>
      </c>
      <c r="V240" s="46">
        <v>0.2</v>
      </c>
      <c r="W240" s="29">
        <f t="shared" si="20"/>
        <v>494.93333333333339</v>
      </c>
      <c r="X240" s="29">
        <f t="shared" si="21"/>
        <v>2969.6000000000004</v>
      </c>
      <c r="Y240" s="39"/>
    </row>
    <row r="241" spans="2:25" ht="18" x14ac:dyDescent="0.2">
      <c r="B241" s="31">
        <v>230</v>
      </c>
      <c r="C241" s="32">
        <v>1241</v>
      </c>
      <c r="D241" s="32">
        <v>4</v>
      </c>
      <c r="E241" s="32" t="s">
        <v>22</v>
      </c>
      <c r="F241" s="32" t="s">
        <v>604</v>
      </c>
      <c r="G241" s="33" t="s">
        <v>100</v>
      </c>
      <c r="H241" s="33" t="s">
        <v>605</v>
      </c>
      <c r="I241" s="33" t="s">
        <v>189</v>
      </c>
      <c r="J241" s="33" t="s">
        <v>477</v>
      </c>
      <c r="K241" s="32" t="s">
        <v>606</v>
      </c>
      <c r="L241" s="32" t="s">
        <v>607</v>
      </c>
      <c r="M241" s="34">
        <v>41955</v>
      </c>
      <c r="N241" s="33" t="s">
        <v>473</v>
      </c>
      <c r="O241" s="35">
        <v>3165</v>
      </c>
      <c r="P241" s="36" t="s">
        <v>1493</v>
      </c>
      <c r="Q241" s="36" t="s">
        <v>1491</v>
      </c>
      <c r="R241" s="37">
        <v>41950</v>
      </c>
      <c r="S241" s="37">
        <v>41950</v>
      </c>
      <c r="T241" s="36" t="s">
        <v>102</v>
      </c>
      <c r="U241" s="29" t="s">
        <v>1497</v>
      </c>
      <c r="V241" s="46">
        <v>0.2</v>
      </c>
      <c r="W241" s="29">
        <f t="shared" si="20"/>
        <v>52.75</v>
      </c>
      <c r="X241" s="29">
        <f t="shared" si="21"/>
        <v>316.5</v>
      </c>
      <c r="Y241" s="39"/>
    </row>
    <row r="242" spans="2:25" ht="36" x14ac:dyDescent="0.2">
      <c r="B242" s="31">
        <v>231</v>
      </c>
      <c r="C242" s="32">
        <v>1244</v>
      </c>
      <c r="D242" s="32" t="s">
        <v>35</v>
      </c>
      <c r="E242" s="32" t="s">
        <v>36</v>
      </c>
      <c r="F242" s="32" t="s">
        <v>608</v>
      </c>
      <c r="G242" s="33" t="s">
        <v>38</v>
      </c>
      <c r="H242" s="33" t="s">
        <v>609</v>
      </c>
      <c r="I242" s="33" t="s">
        <v>106</v>
      </c>
      <c r="J242" s="33" t="s">
        <v>122</v>
      </c>
      <c r="K242" s="32" t="s">
        <v>610</v>
      </c>
      <c r="L242" s="32" t="s">
        <v>611</v>
      </c>
      <c r="M242" s="34">
        <v>40194</v>
      </c>
      <c r="N242" s="33" t="s">
        <v>612</v>
      </c>
      <c r="O242" s="35">
        <v>290000</v>
      </c>
      <c r="P242" s="36" t="s">
        <v>1493</v>
      </c>
      <c r="Q242" s="36" t="s">
        <v>1491</v>
      </c>
      <c r="R242" s="37" t="s">
        <v>1494</v>
      </c>
      <c r="S242" s="37" t="s">
        <v>1494</v>
      </c>
      <c r="T242" s="36" t="s">
        <v>45</v>
      </c>
      <c r="U242" s="38" t="s">
        <v>1497</v>
      </c>
      <c r="V242" s="47">
        <v>0.2</v>
      </c>
      <c r="W242" s="38">
        <f t="shared" si="20"/>
        <v>4833.333333333333</v>
      </c>
      <c r="X242" s="38">
        <f t="shared" si="21"/>
        <v>29000</v>
      </c>
      <c r="Y242" s="39"/>
    </row>
    <row r="243" spans="2:25" ht="27" x14ac:dyDescent="0.2">
      <c r="B243" s="31">
        <v>232</v>
      </c>
      <c r="C243" s="32">
        <v>1244</v>
      </c>
      <c r="D243" s="32" t="s">
        <v>35</v>
      </c>
      <c r="E243" s="32" t="s">
        <v>36</v>
      </c>
      <c r="F243" s="32" t="s">
        <v>613</v>
      </c>
      <c r="G243" s="33" t="s">
        <v>38</v>
      </c>
      <c r="H243" s="33" t="s">
        <v>614</v>
      </c>
      <c r="I243" s="33" t="s">
        <v>40</v>
      </c>
      <c r="J243" s="33" t="s">
        <v>177</v>
      </c>
      <c r="K243" s="32" t="s">
        <v>615</v>
      </c>
      <c r="L243" s="32" t="s">
        <v>616</v>
      </c>
      <c r="M243" s="34">
        <v>40712</v>
      </c>
      <c r="N243" s="33" t="s">
        <v>617</v>
      </c>
      <c r="O243" s="35">
        <v>110200</v>
      </c>
      <c r="P243" s="36" t="s">
        <v>1493</v>
      </c>
      <c r="Q243" s="36" t="s">
        <v>1491</v>
      </c>
      <c r="R243" s="37" t="s">
        <v>1494</v>
      </c>
      <c r="S243" s="37" t="s">
        <v>1494</v>
      </c>
      <c r="T243" s="36" t="s">
        <v>45</v>
      </c>
      <c r="U243" s="38" t="s">
        <v>1497</v>
      </c>
      <c r="V243" s="47">
        <v>0.2</v>
      </c>
      <c r="W243" s="38">
        <f t="shared" si="20"/>
        <v>1836.6666666666667</v>
      </c>
      <c r="X243" s="38">
        <f t="shared" si="21"/>
        <v>11020</v>
      </c>
      <c r="Y243" s="39"/>
    </row>
    <row r="244" spans="2:25" ht="27" x14ac:dyDescent="0.2">
      <c r="B244" s="31">
        <v>233</v>
      </c>
      <c r="C244" s="32">
        <v>1244</v>
      </c>
      <c r="D244" s="32" t="s">
        <v>35</v>
      </c>
      <c r="E244" s="32" t="s">
        <v>36</v>
      </c>
      <c r="F244" s="32" t="s">
        <v>618</v>
      </c>
      <c r="G244" s="33" t="s">
        <v>38</v>
      </c>
      <c r="H244" s="33" t="s">
        <v>619</v>
      </c>
      <c r="I244" s="33" t="s">
        <v>40</v>
      </c>
      <c r="J244" s="33" t="s">
        <v>177</v>
      </c>
      <c r="K244" s="32" t="s">
        <v>620</v>
      </c>
      <c r="L244" s="32" t="s">
        <v>621</v>
      </c>
      <c r="M244" s="34">
        <v>40712</v>
      </c>
      <c r="N244" s="33" t="s">
        <v>617</v>
      </c>
      <c r="O244" s="35">
        <v>110200</v>
      </c>
      <c r="P244" s="36" t="s">
        <v>1493</v>
      </c>
      <c r="Q244" s="36" t="s">
        <v>1491</v>
      </c>
      <c r="R244" s="37" t="s">
        <v>1494</v>
      </c>
      <c r="S244" s="37" t="s">
        <v>1494</v>
      </c>
      <c r="T244" s="36" t="s">
        <v>45</v>
      </c>
      <c r="U244" s="38" t="s">
        <v>1497</v>
      </c>
      <c r="V244" s="47">
        <v>0.2</v>
      </c>
      <c r="W244" s="38">
        <f t="shared" si="20"/>
        <v>1836.6666666666667</v>
      </c>
      <c r="X244" s="38">
        <f t="shared" si="21"/>
        <v>11020</v>
      </c>
      <c r="Y244" s="39"/>
    </row>
    <row r="245" spans="2:25" ht="18" x14ac:dyDescent="0.2">
      <c r="B245" s="31">
        <v>234</v>
      </c>
      <c r="C245" s="32">
        <v>1244</v>
      </c>
      <c r="D245" s="32" t="s">
        <v>35</v>
      </c>
      <c r="E245" s="32" t="s">
        <v>36</v>
      </c>
      <c r="F245" s="32" t="s">
        <v>622</v>
      </c>
      <c r="G245" s="33" t="s">
        <v>623</v>
      </c>
      <c r="H245" s="33" t="s">
        <v>624</v>
      </c>
      <c r="I245" s="33" t="s">
        <v>127</v>
      </c>
      <c r="J245" s="33" t="s">
        <v>167</v>
      </c>
      <c r="K245" s="32" t="s">
        <v>625</v>
      </c>
      <c r="L245" s="32" t="s">
        <v>626</v>
      </c>
      <c r="M245" s="34">
        <v>40943</v>
      </c>
      <c r="N245" s="33" t="s">
        <v>96</v>
      </c>
      <c r="O245" s="35">
        <v>189900</v>
      </c>
      <c r="P245" s="36" t="s">
        <v>1493</v>
      </c>
      <c r="Q245" s="36" t="s">
        <v>1491</v>
      </c>
      <c r="R245" s="37" t="s">
        <v>1494</v>
      </c>
      <c r="S245" s="37" t="s">
        <v>1494</v>
      </c>
      <c r="T245" s="36" t="s">
        <v>98</v>
      </c>
      <c r="U245" s="55" t="s">
        <v>1496</v>
      </c>
      <c r="V245" s="56">
        <v>0.1</v>
      </c>
      <c r="W245" s="55">
        <f t="shared" si="20"/>
        <v>1582.5</v>
      </c>
      <c r="X245" s="55">
        <f t="shared" si="21"/>
        <v>9495</v>
      </c>
      <c r="Y245" s="39"/>
    </row>
    <row r="246" spans="2:25" ht="18" x14ac:dyDescent="0.2">
      <c r="B246" s="31">
        <v>235</v>
      </c>
      <c r="C246" s="32">
        <v>1244</v>
      </c>
      <c r="D246" s="32" t="s">
        <v>46</v>
      </c>
      <c r="E246" s="32" t="s">
        <v>36</v>
      </c>
      <c r="F246" s="32" t="s">
        <v>627</v>
      </c>
      <c r="G246" s="33" t="s">
        <v>38</v>
      </c>
      <c r="H246" s="33" t="s">
        <v>48</v>
      </c>
      <c r="I246" s="33" t="s">
        <v>49</v>
      </c>
      <c r="J246" s="33" t="s">
        <v>95</v>
      </c>
      <c r="K246" s="32" t="s">
        <v>97</v>
      </c>
      <c r="L246" s="32" t="s">
        <v>50</v>
      </c>
      <c r="M246" s="34">
        <v>42685</v>
      </c>
      <c r="N246" s="33" t="s">
        <v>51</v>
      </c>
      <c r="O246" s="35">
        <v>63000</v>
      </c>
      <c r="P246" s="36" t="s">
        <v>1493</v>
      </c>
      <c r="Q246" s="36" t="s">
        <v>1491</v>
      </c>
      <c r="R246" s="37">
        <v>42685</v>
      </c>
      <c r="S246" s="37">
        <v>42685</v>
      </c>
      <c r="T246" s="36" t="s">
        <v>45</v>
      </c>
      <c r="U246" s="38" t="s">
        <v>1496</v>
      </c>
      <c r="V246" s="47">
        <v>0.1</v>
      </c>
      <c r="W246" s="38">
        <f t="shared" si="20"/>
        <v>525</v>
      </c>
      <c r="X246" s="38">
        <f t="shared" si="21"/>
        <v>3150</v>
      </c>
      <c r="Y246" s="39"/>
    </row>
    <row r="247" spans="2:25" ht="18" x14ac:dyDescent="0.2">
      <c r="B247" s="31">
        <v>236</v>
      </c>
      <c r="C247" s="32">
        <v>1244</v>
      </c>
      <c r="D247" s="32" t="s">
        <v>46</v>
      </c>
      <c r="E247" s="32" t="s">
        <v>36</v>
      </c>
      <c r="F247" s="32" t="s">
        <v>628</v>
      </c>
      <c r="G247" s="33" t="s">
        <v>38</v>
      </c>
      <c r="H247" s="33" t="s">
        <v>48</v>
      </c>
      <c r="I247" s="33" t="s">
        <v>49</v>
      </c>
      <c r="J247" s="33" t="s">
        <v>95</v>
      </c>
      <c r="K247" s="32" t="s">
        <v>97</v>
      </c>
      <c r="L247" s="32" t="s">
        <v>50</v>
      </c>
      <c r="M247" s="34">
        <v>42685</v>
      </c>
      <c r="N247" s="33" t="s">
        <v>51</v>
      </c>
      <c r="O247" s="35">
        <v>63000</v>
      </c>
      <c r="P247" s="36">
        <v>1</v>
      </c>
      <c r="Q247" s="36" t="s">
        <v>1491</v>
      </c>
      <c r="R247" s="37">
        <v>42685</v>
      </c>
      <c r="S247" s="37">
        <v>42685</v>
      </c>
      <c r="T247" s="36" t="s">
        <v>45</v>
      </c>
      <c r="U247" s="38" t="s">
        <v>1496</v>
      </c>
      <c r="V247" s="47">
        <v>0.1</v>
      </c>
      <c r="W247" s="38">
        <f t="shared" si="20"/>
        <v>525</v>
      </c>
      <c r="X247" s="38">
        <f t="shared" si="21"/>
        <v>3150</v>
      </c>
      <c r="Y247" s="39"/>
    </row>
    <row r="248" spans="2:25" ht="18" x14ac:dyDescent="0.2">
      <c r="B248" s="31">
        <v>237</v>
      </c>
      <c r="C248" s="32">
        <v>1244</v>
      </c>
      <c r="D248" s="32" t="s">
        <v>46</v>
      </c>
      <c r="E248" s="32" t="s">
        <v>36</v>
      </c>
      <c r="F248" s="32" t="s">
        <v>629</v>
      </c>
      <c r="G248" s="33" t="s">
        <v>38</v>
      </c>
      <c r="H248" s="33" t="s">
        <v>48</v>
      </c>
      <c r="I248" s="33" t="s">
        <v>49</v>
      </c>
      <c r="J248" s="33" t="s">
        <v>95</v>
      </c>
      <c r="K248" s="32" t="s">
        <v>97</v>
      </c>
      <c r="L248" s="32" t="s">
        <v>50</v>
      </c>
      <c r="M248" s="34">
        <v>42685</v>
      </c>
      <c r="N248" s="33" t="s">
        <v>51</v>
      </c>
      <c r="O248" s="35">
        <v>63000</v>
      </c>
      <c r="P248" s="36" t="s">
        <v>1493</v>
      </c>
      <c r="Q248" s="36" t="s">
        <v>1491</v>
      </c>
      <c r="R248" s="37">
        <v>42685</v>
      </c>
      <c r="S248" s="37">
        <v>42685</v>
      </c>
      <c r="T248" s="36" t="s">
        <v>45</v>
      </c>
      <c r="U248" s="38" t="s">
        <v>1496</v>
      </c>
      <c r="V248" s="47">
        <v>0.1</v>
      </c>
      <c r="W248" s="38">
        <f t="shared" si="20"/>
        <v>525</v>
      </c>
      <c r="X248" s="38">
        <f t="shared" si="21"/>
        <v>3150</v>
      </c>
      <c r="Y248" s="39"/>
    </row>
    <row r="249" spans="2:25" ht="18" x14ac:dyDescent="0.2">
      <c r="B249" s="31">
        <v>238</v>
      </c>
      <c r="C249" s="32">
        <v>1244</v>
      </c>
      <c r="D249" s="32" t="s">
        <v>46</v>
      </c>
      <c r="E249" s="32" t="s">
        <v>36</v>
      </c>
      <c r="F249" s="32" t="s">
        <v>630</v>
      </c>
      <c r="G249" s="33" t="s">
        <v>38</v>
      </c>
      <c r="H249" s="33" t="s">
        <v>48</v>
      </c>
      <c r="I249" s="33" t="s">
        <v>49</v>
      </c>
      <c r="J249" s="33" t="s">
        <v>95</v>
      </c>
      <c r="K249" s="32" t="s">
        <v>97</v>
      </c>
      <c r="L249" s="32" t="s">
        <v>50</v>
      </c>
      <c r="M249" s="34">
        <v>42685</v>
      </c>
      <c r="N249" s="33" t="s">
        <v>51</v>
      </c>
      <c r="O249" s="35">
        <v>63000</v>
      </c>
      <c r="P249" s="36" t="s">
        <v>1493</v>
      </c>
      <c r="Q249" s="36" t="s">
        <v>1491</v>
      </c>
      <c r="R249" s="37">
        <v>42685</v>
      </c>
      <c r="S249" s="37">
        <v>42685</v>
      </c>
      <c r="T249" s="36" t="s">
        <v>45</v>
      </c>
      <c r="U249" s="38" t="s">
        <v>1496</v>
      </c>
      <c r="V249" s="47">
        <v>0.1</v>
      </c>
      <c r="W249" s="38">
        <f t="shared" si="20"/>
        <v>525</v>
      </c>
      <c r="X249" s="38">
        <f t="shared" si="21"/>
        <v>3150</v>
      </c>
      <c r="Y249" s="39"/>
    </row>
    <row r="250" spans="2:25" ht="18" x14ac:dyDescent="0.2">
      <c r="B250" s="31">
        <v>239</v>
      </c>
      <c r="C250" s="32">
        <v>1245</v>
      </c>
      <c r="D250" s="32" t="s">
        <v>631</v>
      </c>
      <c r="E250" s="32" t="s">
        <v>632</v>
      </c>
      <c r="F250" s="32" t="s">
        <v>633</v>
      </c>
      <c r="G250" s="33" t="s">
        <v>38</v>
      </c>
      <c r="H250" s="33" t="s">
        <v>634</v>
      </c>
      <c r="I250" s="33" t="s">
        <v>635</v>
      </c>
      <c r="J250" s="33" t="s">
        <v>636</v>
      </c>
      <c r="K250" s="32" t="s">
        <v>637</v>
      </c>
      <c r="L250" s="32" t="s">
        <v>96</v>
      </c>
      <c r="M250" s="34" t="s">
        <v>1492</v>
      </c>
      <c r="N250" s="33" t="s">
        <v>96</v>
      </c>
      <c r="O250" s="35">
        <v>7953.76</v>
      </c>
      <c r="P250" s="36" t="s">
        <v>1493</v>
      </c>
      <c r="Q250" s="36" t="s">
        <v>1491</v>
      </c>
      <c r="R250" s="37" t="s">
        <v>1494</v>
      </c>
      <c r="S250" s="37" t="s">
        <v>1494</v>
      </c>
      <c r="T250" s="36" t="s">
        <v>45</v>
      </c>
      <c r="U250" s="55" t="s">
        <v>1496</v>
      </c>
      <c r="V250" s="56">
        <v>0.1</v>
      </c>
      <c r="W250" s="55">
        <f t="shared" si="20"/>
        <v>66.281333333333336</v>
      </c>
      <c r="X250" s="55">
        <f t="shared" si="21"/>
        <v>397.68799999999999</v>
      </c>
      <c r="Y250" s="39"/>
    </row>
    <row r="251" spans="2:25" ht="18" x14ac:dyDescent="0.2">
      <c r="B251" s="31">
        <v>240</v>
      </c>
      <c r="C251" s="32">
        <v>1245</v>
      </c>
      <c r="D251" s="32" t="s">
        <v>631</v>
      </c>
      <c r="E251" s="32" t="s">
        <v>632</v>
      </c>
      <c r="F251" s="32" t="s">
        <v>638</v>
      </c>
      <c r="G251" s="33" t="s">
        <v>639</v>
      </c>
      <c r="H251" s="33" t="s">
        <v>634</v>
      </c>
      <c r="I251" s="33" t="s">
        <v>640</v>
      </c>
      <c r="J251" s="33" t="s">
        <v>636</v>
      </c>
      <c r="K251" s="32" t="s">
        <v>641</v>
      </c>
      <c r="L251" s="32" t="s">
        <v>96</v>
      </c>
      <c r="M251" s="34" t="s">
        <v>1492</v>
      </c>
      <c r="N251" s="33" t="s">
        <v>96</v>
      </c>
      <c r="O251" s="35">
        <v>7953.76</v>
      </c>
      <c r="P251" s="36" t="s">
        <v>1493</v>
      </c>
      <c r="Q251" s="36" t="s">
        <v>1491</v>
      </c>
      <c r="R251" s="37" t="s">
        <v>1494</v>
      </c>
      <c r="S251" s="37" t="s">
        <v>1494</v>
      </c>
      <c r="T251" s="36" t="s">
        <v>45</v>
      </c>
      <c r="U251" s="55" t="s">
        <v>1496</v>
      </c>
      <c r="V251" s="56">
        <v>0.1</v>
      </c>
      <c r="W251" s="55">
        <f t="shared" ref="W251:W254" si="22">(O251*V251)/12</f>
        <v>66.281333333333336</v>
      </c>
      <c r="X251" s="55">
        <f t="shared" si="21"/>
        <v>397.68799999999999</v>
      </c>
      <c r="Y251" s="39"/>
    </row>
    <row r="252" spans="2:25" ht="18" x14ac:dyDescent="0.2">
      <c r="B252" s="31">
        <v>241</v>
      </c>
      <c r="C252" s="32">
        <v>1245</v>
      </c>
      <c r="D252" s="32" t="s">
        <v>631</v>
      </c>
      <c r="E252" s="32" t="s">
        <v>632</v>
      </c>
      <c r="F252" s="32" t="s">
        <v>642</v>
      </c>
      <c r="G252" s="33" t="s">
        <v>38</v>
      </c>
      <c r="H252" s="33" t="s">
        <v>643</v>
      </c>
      <c r="I252" s="33" t="s">
        <v>94</v>
      </c>
      <c r="J252" s="33" t="s">
        <v>95</v>
      </c>
      <c r="K252" s="32" t="s">
        <v>644</v>
      </c>
      <c r="L252" s="32" t="s">
        <v>96</v>
      </c>
      <c r="M252" s="34" t="s">
        <v>1492</v>
      </c>
      <c r="N252" s="33" t="s">
        <v>96</v>
      </c>
      <c r="O252" s="35">
        <v>16240</v>
      </c>
      <c r="P252" s="36" t="s">
        <v>1493</v>
      </c>
      <c r="Q252" s="36" t="s">
        <v>1491</v>
      </c>
      <c r="R252" s="37" t="s">
        <v>1494</v>
      </c>
      <c r="S252" s="37" t="s">
        <v>1494</v>
      </c>
      <c r="T252" s="36" t="s">
        <v>45</v>
      </c>
      <c r="U252" s="55" t="s">
        <v>1496</v>
      </c>
      <c r="V252" s="56">
        <v>0.1</v>
      </c>
      <c r="W252" s="55">
        <f t="shared" si="22"/>
        <v>135.33333333333334</v>
      </c>
      <c r="X252" s="55">
        <f t="shared" si="21"/>
        <v>812</v>
      </c>
      <c r="Y252" s="39"/>
    </row>
    <row r="253" spans="2:25" ht="18" x14ac:dyDescent="0.2">
      <c r="B253" s="31">
        <v>242</v>
      </c>
      <c r="C253" s="32">
        <v>1245</v>
      </c>
      <c r="D253" s="32" t="s">
        <v>631</v>
      </c>
      <c r="E253" s="32" t="s">
        <v>632</v>
      </c>
      <c r="F253" s="32" t="s">
        <v>645</v>
      </c>
      <c r="G253" s="33" t="s">
        <v>38</v>
      </c>
      <c r="H253" s="33" t="s">
        <v>643</v>
      </c>
      <c r="I253" s="33" t="s">
        <v>94</v>
      </c>
      <c r="J253" s="33" t="s">
        <v>95</v>
      </c>
      <c r="K253" s="32" t="s">
        <v>646</v>
      </c>
      <c r="L253" s="32" t="s">
        <v>96</v>
      </c>
      <c r="M253" s="34" t="s">
        <v>1492</v>
      </c>
      <c r="N253" s="33" t="s">
        <v>96</v>
      </c>
      <c r="O253" s="35">
        <v>16240</v>
      </c>
      <c r="P253" s="36" t="s">
        <v>1493</v>
      </c>
      <c r="Q253" s="36" t="s">
        <v>1491</v>
      </c>
      <c r="R253" s="37" t="s">
        <v>1494</v>
      </c>
      <c r="S253" s="37" t="s">
        <v>1494</v>
      </c>
      <c r="T253" s="36" t="s">
        <v>45</v>
      </c>
      <c r="U253" s="55" t="s">
        <v>1496</v>
      </c>
      <c r="V253" s="56">
        <v>0.1</v>
      </c>
      <c r="W253" s="55">
        <f t="shared" si="22"/>
        <v>135.33333333333334</v>
      </c>
      <c r="X253" s="55">
        <f t="shared" si="21"/>
        <v>812</v>
      </c>
      <c r="Y253" s="39"/>
    </row>
    <row r="254" spans="2:25" ht="18" x14ac:dyDescent="0.2">
      <c r="B254" s="31">
        <v>243</v>
      </c>
      <c r="C254" s="32">
        <v>1245</v>
      </c>
      <c r="D254" s="32" t="s">
        <v>631</v>
      </c>
      <c r="E254" s="32" t="s">
        <v>632</v>
      </c>
      <c r="F254" s="32" t="s">
        <v>647</v>
      </c>
      <c r="G254" s="33" t="s">
        <v>38</v>
      </c>
      <c r="H254" s="33" t="s">
        <v>643</v>
      </c>
      <c r="I254" s="33" t="s">
        <v>94</v>
      </c>
      <c r="J254" s="33" t="s">
        <v>95</v>
      </c>
      <c r="K254" s="32" t="s">
        <v>648</v>
      </c>
      <c r="L254" s="32" t="s">
        <v>96</v>
      </c>
      <c r="M254" s="34" t="s">
        <v>1492</v>
      </c>
      <c r="N254" s="33" t="s">
        <v>96</v>
      </c>
      <c r="O254" s="35">
        <v>16240</v>
      </c>
      <c r="P254" s="36" t="s">
        <v>1493</v>
      </c>
      <c r="Q254" s="36" t="s">
        <v>1491</v>
      </c>
      <c r="R254" s="37" t="s">
        <v>1494</v>
      </c>
      <c r="S254" s="37" t="s">
        <v>1494</v>
      </c>
      <c r="T254" s="36" t="s">
        <v>45</v>
      </c>
      <c r="U254" s="55" t="s">
        <v>1496</v>
      </c>
      <c r="V254" s="56">
        <v>0.1</v>
      </c>
      <c r="W254" s="55">
        <f t="shared" si="22"/>
        <v>135.33333333333334</v>
      </c>
      <c r="X254" s="55">
        <f t="shared" si="21"/>
        <v>812</v>
      </c>
      <c r="Y254" s="39"/>
    </row>
    <row r="255" spans="2:25" ht="18" x14ac:dyDescent="0.2">
      <c r="B255" s="31">
        <v>244</v>
      </c>
      <c r="C255" s="32">
        <v>1241</v>
      </c>
      <c r="D255" s="32" t="s">
        <v>21</v>
      </c>
      <c r="E255" s="32" t="s">
        <v>22</v>
      </c>
      <c r="F255" s="32" t="s">
        <v>649</v>
      </c>
      <c r="G255" s="33" t="s">
        <v>650</v>
      </c>
      <c r="H255" s="33" t="s">
        <v>651</v>
      </c>
      <c r="I255" s="33" t="s">
        <v>65</v>
      </c>
      <c r="J255" s="33" t="s">
        <v>66</v>
      </c>
      <c r="K255" s="32" t="s">
        <v>652</v>
      </c>
      <c r="L255" s="32" t="s">
        <v>96</v>
      </c>
      <c r="M255" s="34" t="s">
        <v>1492</v>
      </c>
      <c r="N255" s="33" t="s">
        <v>96</v>
      </c>
      <c r="O255" s="35">
        <v>7000</v>
      </c>
      <c r="P255" s="36" t="s">
        <v>1493</v>
      </c>
      <c r="Q255" s="36" t="s">
        <v>1491</v>
      </c>
      <c r="R255" s="37">
        <v>0</v>
      </c>
      <c r="S255" s="37">
        <v>0</v>
      </c>
      <c r="T255" s="36" t="s">
        <v>410</v>
      </c>
      <c r="U255" s="29" t="s">
        <v>1497</v>
      </c>
      <c r="V255" s="46">
        <v>0.2</v>
      </c>
      <c r="W255" s="29">
        <f t="shared" si="20"/>
        <v>116.66666666666667</v>
      </c>
      <c r="X255" s="29">
        <f t="shared" si="21"/>
        <v>700</v>
      </c>
      <c r="Y255" s="39"/>
    </row>
    <row r="256" spans="2:25" ht="18" x14ac:dyDescent="0.2">
      <c r="B256" s="31">
        <v>245</v>
      </c>
      <c r="C256" s="32">
        <v>1241</v>
      </c>
      <c r="D256" s="32" t="s">
        <v>21</v>
      </c>
      <c r="E256" s="32" t="s">
        <v>22</v>
      </c>
      <c r="F256" s="32" t="s">
        <v>653</v>
      </c>
      <c r="G256" s="33" t="s">
        <v>321</v>
      </c>
      <c r="H256" s="33" t="s">
        <v>654</v>
      </c>
      <c r="I256" s="33" t="s">
        <v>65</v>
      </c>
      <c r="J256" s="33" t="s">
        <v>72</v>
      </c>
      <c r="K256" s="32" t="s">
        <v>655</v>
      </c>
      <c r="L256" s="32" t="s">
        <v>96</v>
      </c>
      <c r="M256" s="34" t="s">
        <v>1492</v>
      </c>
      <c r="N256" s="33" t="s">
        <v>96</v>
      </c>
      <c r="O256" s="35">
        <v>7000</v>
      </c>
      <c r="P256" s="36" t="s">
        <v>1493</v>
      </c>
      <c r="Q256" s="36" t="s">
        <v>1491</v>
      </c>
      <c r="R256" s="37">
        <v>0</v>
      </c>
      <c r="S256" s="37">
        <v>0</v>
      </c>
      <c r="T256" s="36" t="s">
        <v>325</v>
      </c>
      <c r="U256" s="29" t="s">
        <v>1497</v>
      </c>
      <c r="V256" s="46">
        <v>0.2</v>
      </c>
      <c r="W256" s="29">
        <f t="shared" si="20"/>
        <v>116.66666666666667</v>
      </c>
      <c r="X256" s="29">
        <f t="shared" si="21"/>
        <v>700</v>
      </c>
      <c r="Y256" s="39"/>
    </row>
    <row r="257" spans="2:25" ht="27" x14ac:dyDescent="0.2">
      <c r="B257" s="31">
        <v>246</v>
      </c>
      <c r="C257" s="32">
        <v>1241</v>
      </c>
      <c r="D257" s="32" t="s">
        <v>21</v>
      </c>
      <c r="E257" s="32" t="s">
        <v>22</v>
      </c>
      <c r="F257" s="32" t="s">
        <v>656</v>
      </c>
      <c r="G257" s="33" t="s">
        <v>137</v>
      </c>
      <c r="H257" s="33" t="s">
        <v>657</v>
      </c>
      <c r="I257" s="33" t="s">
        <v>65</v>
      </c>
      <c r="J257" s="33" t="s">
        <v>658</v>
      </c>
      <c r="K257" s="32" t="s">
        <v>659</v>
      </c>
      <c r="L257" s="32" t="s">
        <v>96</v>
      </c>
      <c r="M257" s="34" t="s">
        <v>1492</v>
      </c>
      <c r="N257" s="33" t="s">
        <v>96</v>
      </c>
      <c r="O257" s="35">
        <v>7000</v>
      </c>
      <c r="P257" s="36" t="s">
        <v>1493</v>
      </c>
      <c r="Q257" s="36" t="s">
        <v>1491</v>
      </c>
      <c r="R257" s="37">
        <v>0</v>
      </c>
      <c r="S257" s="37">
        <v>0</v>
      </c>
      <c r="T257" s="36" t="s">
        <v>143</v>
      </c>
      <c r="U257" s="29" t="s">
        <v>1497</v>
      </c>
      <c r="V257" s="46">
        <v>0.2</v>
      </c>
      <c r="W257" s="29">
        <f t="shared" si="20"/>
        <v>116.66666666666667</v>
      </c>
      <c r="X257" s="29">
        <f t="shared" si="21"/>
        <v>700</v>
      </c>
      <c r="Y257" s="39"/>
    </row>
    <row r="258" spans="2:25" ht="18" x14ac:dyDescent="0.2">
      <c r="B258" s="31">
        <v>247</v>
      </c>
      <c r="C258" s="32">
        <v>1241</v>
      </c>
      <c r="D258" s="32" t="s">
        <v>21</v>
      </c>
      <c r="E258" s="32" t="s">
        <v>22</v>
      </c>
      <c r="F258" s="32" t="s">
        <v>660</v>
      </c>
      <c r="G258" s="33" t="s">
        <v>386</v>
      </c>
      <c r="H258" s="33" t="s">
        <v>661</v>
      </c>
      <c r="I258" s="33" t="s">
        <v>65</v>
      </c>
      <c r="J258" s="33" t="s">
        <v>66</v>
      </c>
      <c r="K258" s="32" t="s">
        <v>662</v>
      </c>
      <c r="L258" s="32" t="s">
        <v>96</v>
      </c>
      <c r="M258" s="34" t="s">
        <v>1492</v>
      </c>
      <c r="N258" s="33" t="s">
        <v>96</v>
      </c>
      <c r="O258" s="35">
        <v>7000</v>
      </c>
      <c r="P258" s="36" t="s">
        <v>1493</v>
      </c>
      <c r="Q258" s="36" t="s">
        <v>1491</v>
      </c>
      <c r="R258" s="37">
        <v>0</v>
      </c>
      <c r="S258" s="37">
        <v>0</v>
      </c>
      <c r="T258" s="36" t="s">
        <v>390</v>
      </c>
      <c r="U258" s="29" t="s">
        <v>1497</v>
      </c>
      <c r="V258" s="46">
        <v>0.2</v>
      </c>
      <c r="W258" s="29">
        <f t="shared" si="20"/>
        <v>116.66666666666667</v>
      </c>
      <c r="X258" s="29">
        <f t="shared" si="21"/>
        <v>700</v>
      </c>
      <c r="Y258" s="39"/>
    </row>
    <row r="259" spans="2:25" ht="18" x14ac:dyDescent="0.2">
      <c r="B259" s="31">
        <v>248</v>
      </c>
      <c r="C259" s="32">
        <v>1241</v>
      </c>
      <c r="D259" s="32" t="s">
        <v>21</v>
      </c>
      <c r="E259" s="32" t="s">
        <v>22</v>
      </c>
      <c r="F259" s="32" t="s">
        <v>663</v>
      </c>
      <c r="G259" s="33" t="s">
        <v>480</v>
      </c>
      <c r="H259" s="33" t="s">
        <v>664</v>
      </c>
      <c r="I259" s="33" t="s">
        <v>65</v>
      </c>
      <c r="J259" s="33" t="s">
        <v>66</v>
      </c>
      <c r="K259" s="32" t="s">
        <v>665</v>
      </c>
      <c r="L259" s="32" t="s">
        <v>96</v>
      </c>
      <c r="M259" s="34" t="s">
        <v>1492</v>
      </c>
      <c r="N259" s="33" t="s">
        <v>96</v>
      </c>
      <c r="O259" s="35">
        <v>7000</v>
      </c>
      <c r="P259" s="36" t="s">
        <v>1493</v>
      </c>
      <c r="Q259" s="36" t="s">
        <v>1491</v>
      </c>
      <c r="R259" s="37">
        <v>0</v>
      </c>
      <c r="S259" s="37">
        <v>0</v>
      </c>
      <c r="T259" s="36" t="s">
        <v>485</v>
      </c>
      <c r="U259" s="29" t="s">
        <v>1497</v>
      </c>
      <c r="V259" s="46">
        <v>0.2</v>
      </c>
      <c r="W259" s="29">
        <f t="shared" si="20"/>
        <v>116.66666666666667</v>
      </c>
      <c r="X259" s="29">
        <f t="shared" si="21"/>
        <v>700</v>
      </c>
      <c r="Y259" s="39"/>
    </row>
    <row r="260" spans="2:25" ht="18" x14ac:dyDescent="0.2">
      <c r="B260" s="31">
        <v>249</v>
      </c>
      <c r="C260" s="32">
        <v>1241</v>
      </c>
      <c r="D260" s="32" t="s">
        <v>21</v>
      </c>
      <c r="E260" s="32" t="s">
        <v>22</v>
      </c>
      <c r="F260" s="32" t="s">
        <v>666</v>
      </c>
      <c r="G260" s="33" t="s">
        <v>38</v>
      </c>
      <c r="H260" s="33" t="s">
        <v>667</v>
      </c>
      <c r="I260" s="33" t="s">
        <v>65</v>
      </c>
      <c r="J260" s="33" t="s">
        <v>72</v>
      </c>
      <c r="K260" s="32" t="s">
        <v>668</v>
      </c>
      <c r="L260" s="32" t="s">
        <v>96</v>
      </c>
      <c r="M260" s="34" t="s">
        <v>1492</v>
      </c>
      <c r="N260" s="33" t="s">
        <v>96</v>
      </c>
      <c r="O260" s="35">
        <v>7000</v>
      </c>
      <c r="P260" s="36" t="s">
        <v>1493</v>
      </c>
      <c r="Q260" s="36" t="s">
        <v>1491</v>
      </c>
      <c r="R260" s="37" t="s">
        <v>1494</v>
      </c>
      <c r="S260" s="37" t="s">
        <v>1494</v>
      </c>
      <c r="T260" s="36" t="s">
        <v>45</v>
      </c>
      <c r="U260" s="29" t="s">
        <v>1497</v>
      </c>
      <c r="V260" s="46">
        <v>0.2</v>
      </c>
      <c r="W260" s="29">
        <f t="shared" si="20"/>
        <v>116.66666666666667</v>
      </c>
      <c r="X260" s="29">
        <f t="shared" si="21"/>
        <v>700</v>
      </c>
      <c r="Y260" s="39"/>
    </row>
    <row r="261" spans="2:25" ht="18" x14ac:dyDescent="0.2">
      <c r="B261" s="31">
        <v>250</v>
      </c>
      <c r="C261" s="32">
        <v>1241</v>
      </c>
      <c r="D261" s="32" t="s">
        <v>21</v>
      </c>
      <c r="E261" s="32" t="s">
        <v>22</v>
      </c>
      <c r="F261" s="32" t="s">
        <v>669</v>
      </c>
      <c r="G261" s="33" t="s">
        <v>670</v>
      </c>
      <c r="H261" s="33" t="s">
        <v>671</v>
      </c>
      <c r="I261" s="33" t="s">
        <v>65</v>
      </c>
      <c r="J261" s="33" t="s">
        <v>72</v>
      </c>
      <c r="K261" s="32" t="s">
        <v>672</v>
      </c>
      <c r="L261" s="32" t="s">
        <v>96</v>
      </c>
      <c r="M261" s="34" t="s">
        <v>1492</v>
      </c>
      <c r="N261" s="33" t="s">
        <v>96</v>
      </c>
      <c r="O261" s="35">
        <v>7000</v>
      </c>
      <c r="P261" s="36" t="s">
        <v>1493</v>
      </c>
      <c r="Q261" s="36" t="s">
        <v>1491</v>
      </c>
      <c r="R261" s="37">
        <v>0</v>
      </c>
      <c r="S261" s="37">
        <v>0</v>
      </c>
      <c r="T261" s="36" t="s">
        <v>673</v>
      </c>
      <c r="U261" s="29" t="s">
        <v>1497</v>
      </c>
      <c r="V261" s="46">
        <v>0.2</v>
      </c>
      <c r="W261" s="29">
        <f t="shared" si="20"/>
        <v>116.66666666666667</v>
      </c>
      <c r="X261" s="29">
        <f t="shared" si="21"/>
        <v>700</v>
      </c>
      <c r="Y261" s="39"/>
    </row>
    <row r="262" spans="2:25" ht="18" x14ac:dyDescent="0.2">
      <c r="B262" s="31">
        <v>251</v>
      </c>
      <c r="C262" s="32">
        <v>1241</v>
      </c>
      <c r="D262" s="32" t="s">
        <v>21</v>
      </c>
      <c r="E262" s="32" t="s">
        <v>22</v>
      </c>
      <c r="F262" s="32" t="s">
        <v>674</v>
      </c>
      <c r="G262" s="33" t="s">
        <v>675</v>
      </c>
      <c r="H262" s="33" t="s">
        <v>676</v>
      </c>
      <c r="I262" s="33" t="s">
        <v>65</v>
      </c>
      <c r="J262" s="33" t="s">
        <v>66</v>
      </c>
      <c r="K262" s="32" t="s">
        <v>677</v>
      </c>
      <c r="L262" s="32" t="s">
        <v>96</v>
      </c>
      <c r="M262" s="34" t="s">
        <v>1492</v>
      </c>
      <c r="N262" s="33" t="s">
        <v>96</v>
      </c>
      <c r="O262" s="35">
        <v>7000</v>
      </c>
      <c r="P262" s="36" t="s">
        <v>1493</v>
      </c>
      <c r="Q262" s="36" t="s">
        <v>1491</v>
      </c>
      <c r="R262" s="37">
        <v>0</v>
      </c>
      <c r="S262" s="37">
        <v>0</v>
      </c>
      <c r="T262" s="36" t="s">
        <v>356</v>
      </c>
      <c r="U262" s="29" t="s">
        <v>1497</v>
      </c>
      <c r="V262" s="46">
        <v>0.2</v>
      </c>
      <c r="W262" s="29">
        <f t="shared" si="20"/>
        <v>116.66666666666667</v>
      </c>
      <c r="X262" s="29">
        <f t="shared" si="21"/>
        <v>700</v>
      </c>
      <c r="Y262" s="39"/>
    </row>
    <row r="263" spans="2:25" ht="18" x14ac:dyDescent="0.2">
      <c r="B263" s="31">
        <v>252</v>
      </c>
      <c r="C263" s="32">
        <v>1241</v>
      </c>
      <c r="D263" s="32" t="s">
        <v>21</v>
      </c>
      <c r="E263" s="32" t="s">
        <v>22</v>
      </c>
      <c r="F263" s="32" t="s">
        <v>678</v>
      </c>
      <c r="G263" s="33" t="s">
        <v>679</v>
      </c>
      <c r="H263" s="33" t="s">
        <v>680</v>
      </c>
      <c r="I263" s="33" t="s">
        <v>65</v>
      </c>
      <c r="J263" s="33" t="s">
        <v>66</v>
      </c>
      <c r="K263" s="32" t="s">
        <v>681</v>
      </c>
      <c r="L263" s="32" t="s">
        <v>96</v>
      </c>
      <c r="M263" s="34" t="s">
        <v>1492</v>
      </c>
      <c r="N263" s="33" t="s">
        <v>96</v>
      </c>
      <c r="O263" s="35">
        <v>7000</v>
      </c>
      <c r="P263" s="36" t="s">
        <v>1493</v>
      </c>
      <c r="Q263" s="36" t="s">
        <v>1491</v>
      </c>
      <c r="R263" s="37">
        <v>0</v>
      </c>
      <c r="S263" s="37">
        <v>0</v>
      </c>
      <c r="T263" s="36" t="s">
        <v>682</v>
      </c>
      <c r="U263" s="29" t="s">
        <v>1497</v>
      </c>
      <c r="V263" s="46">
        <v>0.2</v>
      </c>
      <c r="W263" s="29">
        <f t="shared" si="20"/>
        <v>116.66666666666667</v>
      </c>
      <c r="X263" s="29">
        <f t="shared" si="21"/>
        <v>700</v>
      </c>
      <c r="Y263" s="39"/>
    </row>
    <row r="264" spans="2:25" ht="18" x14ac:dyDescent="0.2">
      <c r="B264" s="31">
        <v>253</v>
      </c>
      <c r="C264" s="32">
        <v>1241</v>
      </c>
      <c r="D264" s="32" t="s">
        <v>21</v>
      </c>
      <c r="E264" s="32" t="s">
        <v>22</v>
      </c>
      <c r="F264" s="32" t="s">
        <v>683</v>
      </c>
      <c r="G264" s="33" t="s">
        <v>684</v>
      </c>
      <c r="H264" s="33" t="s">
        <v>685</v>
      </c>
      <c r="I264" s="33" t="s">
        <v>65</v>
      </c>
      <c r="J264" s="33" t="s">
        <v>66</v>
      </c>
      <c r="K264" s="32" t="s">
        <v>686</v>
      </c>
      <c r="L264" s="32" t="s">
        <v>96</v>
      </c>
      <c r="M264" s="34" t="s">
        <v>1492</v>
      </c>
      <c r="N264" s="33" t="s">
        <v>96</v>
      </c>
      <c r="O264" s="35">
        <v>7000</v>
      </c>
      <c r="P264" s="36" t="s">
        <v>1493</v>
      </c>
      <c r="Q264" s="36" t="s">
        <v>1491</v>
      </c>
      <c r="R264" s="37">
        <v>0</v>
      </c>
      <c r="S264" s="37">
        <v>0</v>
      </c>
      <c r="T264" s="36" t="s">
        <v>687</v>
      </c>
      <c r="U264" s="29" t="s">
        <v>1497</v>
      </c>
      <c r="V264" s="46">
        <v>0.2</v>
      </c>
      <c r="W264" s="29">
        <f t="shared" si="20"/>
        <v>116.66666666666667</v>
      </c>
      <c r="X264" s="29">
        <f t="shared" si="21"/>
        <v>700</v>
      </c>
      <c r="Y264" s="39"/>
    </row>
    <row r="265" spans="2:25" ht="27" x14ac:dyDescent="0.2">
      <c r="B265" s="31">
        <v>254</v>
      </c>
      <c r="C265" s="32">
        <v>1241</v>
      </c>
      <c r="D265" s="32">
        <v>4</v>
      </c>
      <c r="E265" s="32" t="s">
        <v>22</v>
      </c>
      <c r="F265" s="32" t="s">
        <v>688</v>
      </c>
      <c r="G265" s="33" t="s">
        <v>540</v>
      </c>
      <c r="H265" s="33" t="s">
        <v>689</v>
      </c>
      <c r="I265" s="33" t="s">
        <v>189</v>
      </c>
      <c r="J265" s="33" t="s">
        <v>690</v>
      </c>
      <c r="K265" s="32" t="s">
        <v>691</v>
      </c>
      <c r="L265" s="32" t="s">
        <v>514</v>
      </c>
      <c r="M265" s="34">
        <v>41954</v>
      </c>
      <c r="N265" s="33" t="s">
        <v>515</v>
      </c>
      <c r="O265" s="35">
        <v>3180</v>
      </c>
      <c r="P265" s="36" t="s">
        <v>1493</v>
      </c>
      <c r="Q265" s="36" t="s">
        <v>1491</v>
      </c>
      <c r="R265" s="37">
        <v>41950</v>
      </c>
      <c r="S265" s="37">
        <v>41950</v>
      </c>
      <c r="T265" s="36" t="s">
        <v>496</v>
      </c>
      <c r="U265" s="29" t="s">
        <v>1497</v>
      </c>
      <c r="V265" s="46">
        <v>0.2</v>
      </c>
      <c r="W265" s="29">
        <f t="shared" si="20"/>
        <v>53</v>
      </c>
      <c r="X265" s="29">
        <f t="shared" si="21"/>
        <v>318</v>
      </c>
      <c r="Y265" s="39"/>
    </row>
    <row r="266" spans="2:25" ht="27" x14ac:dyDescent="0.2">
      <c r="B266" s="31">
        <v>255</v>
      </c>
      <c r="C266" s="32">
        <v>1241</v>
      </c>
      <c r="D266" s="32">
        <v>4</v>
      </c>
      <c r="E266" s="32" t="s">
        <v>22</v>
      </c>
      <c r="F266" s="32" t="s">
        <v>692</v>
      </c>
      <c r="G266" s="33" t="s">
        <v>113</v>
      </c>
      <c r="H266" s="33" t="s">
        <v>693</v>
      </c>
      <c r="I266" s="33" t="s">
        <v>189</v>
      </c>
      <c r="J266" s="33" t="s">
        <v>512</v>
      </c>
      <c r="K266" s="32" t="s">
        <v>694</v>
      </c>
      <c r="L266" s="32" t="s">
        <v>695</v>
      </c>
      <c r="M266" s="34">
        <v>41954</v>
      </c>
      <c r="N266" s="33" t="s">
        <v>515</v>
      </c>
      <c r="O266" s="35">
        <v>3180</v>
      </c>
      <c r="P266" s="36" t="s">
        <v>1493</v>
      </c>
      <c r="Q266" s="36" t="s">
        <v>1491</v>
      </c>
      <c r="R266" s="37">
        <v>41950</v>
      </c>
      <c r="S266" s="37">
        <v>41950</v>
      </c>
      <c r="T266" s="36" t="s">
        <v>119</v>
      </c>
      <c r="U266" s="29" t="s">
        <v>1497</v>
      </c>
      <c r="V266" s="46">
        <v>0.2</v>
      </c>
      <c r="W266" s="29">
        <f t="shared" si="20"/>
        <v>53</v>
      </c>
      <c r="X266" s="29">
        <f t="shared" si="21"/>
        <v>318</v>
      </c>
      <c r="Y266" s="39"/>
    </row>
    <row r="267" spans="2:25" ht="27" x14ac:dyDescent="0.2">
      <c r="B267" s="31">
        <v>256</v>
      </c>
      <c r="C267" s="32">
        <v>1241</v>
      </c>
      <c r="D267" s="32">
        <v>4</v>
      </c>
      <c r="E267" s="32" t="s">
        <v>22</v>
      </c>
      <c r="F267" s="32" t="s">
        <v>696</v>
      </c>
      <c r="G267" s="33" t="s">
        <v>679</v>
      </c>
      <c r="H267" s="33" t="s">
        <v>697</v>
      </c>
      <c r="I267" s="33" t="s">
        <v>189</v>
      </c>
      <c r="J267" s="33" t="s">
        <v>512</v>
      </c>
      <c r="K267" s="32" t="s">
        <v>698</v>
      </c>
      <c r="L267" s="32" t="s">
        <v>514</v>
      </c>
      <c r="M267" s="34">
        <v>41954</v>
      </c>
      <c r="N267" s="33" t="s">
        <v>515</v>
      </c>
      <c r="O267" s="35">
        <v>3180</v>
      </c>
      <c r="P267" s="36" t="s">
        <v>1493</v>
      </c>
      <c r="Q267" s="36" t="s">
        <v>1491</v>
      </c>
      <c r="R267" s="37">
        <v>41950</v>
      </c>
      <c r="S267" s="37">
        <v>41950</v>
      </c>
      <c r="T267" s="36" t="s">
        <v>682</v>
      </c>
      <c r="U267" s="29" t="s">
        <v>1497</v>
      </c>
      <c r="V267" s="46">
        <v>0.2</v>
      </c>
      <c r="W267" s="29">
        <f t="shared" si="20"/>
        <v>53</v>
      </c>
      <c r="X267" s="29">
        <f t="shared" si="21"/>
        <v>318</v>
      </c>
      <c r="Y267" s="39"/>
    </row>
    <row r="268" spans="2:25" ht="18" x14ac:dyDescent="0.2">
      <c r="B268" s="31">
        <v>257</v>
      </c>
      <c r="C268" s="32">
        <v>1241</v>
      </c>
      <c r="D268" s="32">
        <v>4</v>
      </c>
      <c r="E268" s="32" t="s">
        <v>22</v>
      </c>
      <c r="F268" s="32" t="s">
        <v>699</v>
      </c>
      <c r="G268" s="33" t="s">
        <v>353</v>
      </c>
      <c r="H268" s="33" t="s">
        <v>700</v>
      </c>
      <c r="I268" s="33" t="s">
        <v>94</v>
      </c>
      <c r="J268" s="33" t="s">
        <v>95</v>
      </c>
      <c r="K268" s="32" t="s">
        <v>97</v>
      </c>
      <c r="L268" s="32" t="s">
        <v>96</v>
      </c>
      <c r="M268" s="34" t="s">
        <v>1492</v>
      </c>
      <c r="N268" s="33" t="s">
        <v>96</v>
      </c>
      <c r="O268" s="35">
        <v>3180</v>
      </c>
      <c r="P268" s="36" t="s">
        <v>1493</v>
      </c>
      <c r="Q268" s="36" t="s">
        <v>1491</v>
      </c>
      <c r="R268" s="37" t="s">
        <v>1494</v>
      </c>
      <c r="S268" s="37" t="s">
        <v>1494</v>
      </c>
      <c r="T268" s="36" t="s">
        <v>356</v>
      </c>
      <c r="U268" s="29" t="s">
        <v>1497</v>
      </c>
      <c r="V268" s="46">
        <v>0.2</v>
      </c>
      <c r="W268" s="29">
        <f t="shared" si="20"/>
        <v>53</v>
      </c>
      <c r="X268" s="29">
        <f t="shared" si="21"/>
        <v>318</v>
      </c>
      <c r="Y268" s="39"/>
    </row>
    <row r="269" spans="2:25" ht="27" x14ac:dyDescent="0.2">
      <c r="B269" s="31">
        <v>258</v>
      </c>
      <c r="C269" s="32">
        <v>1241</v>
      </c>
      <c r="D269" s="32">
        <v>4</v>
      </c>
      <c r="E269" s="32" t="s">
        <v>22</v>
      </c>
      <c r="F269" s="32" t="s">
        <v>701</v>
      </c>
      <c r="G269" s="33" t="s">
        <v>100</v>
      </c>
      <c r="H269" s="33" t="s">
        <v>702</v>
      </c>
      <c r="I269" s="33" t="s">
        <v>189</v>
      </c>
      <c r="J269" s="33" t="s">
        <v>477</v>
      </c>
      <c r="K269" s="32" t="s">
        <v>703</v>
      </c>
      <c r="L269" s="32" t="s">
        <v>514</v>
      </c>
      <c r="M269" s="34">
        <v>41954</v>
      </c>
      <c r="N269" s="33" t="s">
        <v>515</v>
      </c>
      <c r="O269" s="35">
        <v>3180</v>
      </c>
      <c r="P269" s="36" t="s">
        <v>1493</v>
      </c>
      <c r="Q269" s="36" t="s">
        <v>1491</v>
      </c>
      <c r="R269" s="37">
        <v>41950</v>
      </c>
      <c r="S269" s="37">
        <v>41950</v>
      </c>
      <c r="T269" s="36" t="s">
        <v>102</v>
      </c>
      <c r="U269" s="29" t="s">
        <v>1497</v>
      </c>
      <c r="V269" s="46">
        <v>0.2</v>
      </c>
      <c r="W269" s="29">
        <f t="shared" si="20"/>
        <v>53</v>
      </c>
      <c r="X269" s="29">
        <f t="shared" si="21"/>
        <v>318</v>
      </c>
      <c r="Y269" s="39"/>
    </row>
    <row r="270" spans="2:25" ht="27" x14ac:dyDescent="0.2">
      <c r="B270" s="31">
        <v>259</v>
      </c>
      <c r="C270" s="32">
        <v>1241</v>
      </c>
      <c r="D270" s="32">
        <v>4</v>
      </c>
      <c r="E270" s="32" t="s">
        <v>22</v>
      </c>
      <c r="F270" s="32" t="s">
        <v>704</v>
      </c>
      <c r="G270" s="33" t="s">
        <v>104</v>
      </c>
      <c r="H270" s="33" t="s">
        <v>705</v>
      </c>
      <c r="I270" s="33" t="s">
        <v>189</v>
      </c>
      <c r="J270" s="33" t="s">
        <v>512</v>
      </c>
      <c r="K270" s="32" t="s">
        <v>97</v>
      </c>
      <c r="L270" s="32" t="s">
        <v>514</v>
      </c>
      <c r="M270" s="34">
        <v>41954</v>
      </c>
      <c r="N270" s="33" t="s">
        <v>515</v>
      </c>
      <c r="O270" s="35">
        <v>3180</v>
      </c>
      <c r="P270" s="36" t="s">
        <v>1493</v>
      </c>
      <c r="Q270" s="36" t="s">
        <v>1491</v>
      </c>
      <c r="R270" s="37">
        <v>41950</v>
      </c>
      <c r="S270" s="37">
        <v>41950</v>
      </c>
      <c r="T270" s="36" t="s">
        <v>111</v>
      </c>
      <c r="U270" s="29" t="s">
        <v>1497</v>
      </c>
      <c r="V270" s="46">
        <v>0.2</v>
      </c>
      <c r="W270" s="29">
        <f t="shared" si="20"/>
        <v>53</v>
      </c>
      <c r="X270" s="29">
        <f t="shared" si="21"/>
        <v>318</v>
      </c>
      <c r="Y270" s="39"/>
    </row>
    <row r="271" spans="2:25" ht="27" x14ac:dyDescent="0.2">
      <c r="B271" s="31">
        <v>260</v>
      </c>
      <c r="C271" s="32">
        <v>1241</v>
      </c>
      <c r="D271" s="32">
        <v>4</v>
      </c>
      <c r="E271" s="32" t="s">
        <v>22</v>
      </c>
      <c r="F271" s="32" t="s">
        <v>706</v>
      </c>
      <c r="G271" s="33" t="s">
        <v>154</v>
      </c>
      <c r="H271" s="33" t="s">
        <v>707</v>
      </c>
      <c r="I271" s="33" t="s">
        <v>189</v>
      </c>
      <c r="J271" s="33" t="s">
        <v>512</v>
      </c>
      <c r="K271" s="32" t="s">
        <v>708</v>
      </c>
      <c r="L271" s="32" t="s">
        <v>514</v>
      </c>
      <c r="M271" s="34">
        <v>41954</v>
      </c>
      <c r="N271" s="33" t="s">
        <v>515</v>
      </c>
      <c r="O271" s="35">
        <v>3180</v>
      </c>
      <c r="P271" s="36" t="s">
        <v>1493</v>
      </c>
      <c r="Q271" s="36" t="s">
        <v>1491</v>
      </c>
      <c r="R271" s="37">
        <v>41950</v>
      </c>
      <c r="S271" s="37">
        <v>41950</v>
      </c>
      <c r="T271" s="36" t="s">
        <v>159</v>
      </c>
      <c r="U271" s="29" t="s">
        <v>1497</v>
      </c>
      <c r="V271" s="46">
        <v>0.2</v>
      </c>
      <c r="W271" s="29">
        <f t="shared" ref="W271:W274" si="23">(O271*V271)/12</f>
        <v>53</v>
      </c>
      <c r="X271" s="29">
        <f t="shared" ref="X271:X274" si="24">W271*6</f>
        <v>318</v>
      </c>
      <c r="Y271" s="39"/>
    </row>
    <row r="272" spans="2:25" ht="27" x14ac:dyDescent="0.2">
      <c r="B272" s="31">
        <v>261</v>
      </c>
      <c r="C272" s="32">
        <v>1241</v>
      </c>
      <c r="D272" s="32">
        <v>4</v>
      </c>
      <c r="E272" s="32" t="s">
        <v>22</v>
      </c>
      <c r="F272" s="32" t="s">
        <v>709</v>
      </c>
      <c r="G272" s="33" t="s">
        <v>92</v>
      </c>
      <c r="H272" s="33" t="s">
        <v>710</v>
      </c>
      <c r="I272" s="33" t="s">
        <v>189</v>
      </c>
      <c r="J272" s="33" t="s">
        <v>711</v>
      </c>
      <c r="K272" s="32" t="s">
        <v>712</v>
      </c>
      <c r="L272" s="32" t="s">
        <v>713</v>
      </c>
      <c r="M272" s="34">
        <v>42082</v>
      </c>
      <c r="N272" s="33" t="s">
        <v>515</v>
      </c>
      <c r="O272" s="35">
        <v>3500</v>
      </c>
      <c r="P272" s="36" t="s">
        <v>1493</v>
      </c>
      <c r="Q272" s="36" t="s">
        <v>1491</v>
      </c>
      <c r="R272" s="37">
        <v>42083</v>
      </c>
      <c r="S272" s="37">
        <v>42083</v>
      </c>
      <c r="T272" s="36" t="s">
        <v>98</v>
      </c>
      <c r="U272" s="29" t="s">
        <v>1497</v>
      </c>
      <c r="V272" s="46">
        <v>0.2</v>
      </c>
      <c r="W272" s="29">
        <f t="shared" si="23"/>
        <v>58.333333333333336</v>
      </c>
      <c r="X272" s="29">
        <f t="shared" si="24"/>
        <v>350</v>
      </c>
      <c r="Y272" s="39"/>
    </row>
    <row r="273" spans="2:25" ht="18" x14ac:dyDescent="0.2">
      <c r="B273" s="31">
        <v>262</v>
      </c>
      <c r="C273" s="32">
        <v>1241</v>
      </c>
      <c r="D273" s="32">
        <v>4</v>
      </c>
      <c r="E273" s="32" t="s">
        <v>22</v>
      </c>
      <c r="F273" s="32" t="s">
        <v>1491</v>
      </c>
      <c r="G273" s="33" t="s">
        <v>1491</v>
      </c>
      <c r="H273" s="33" t="s">
        <v>714</v>
      </c>
      <c r="I273" s="33" t="s">
        <v>94</v>
      </c>
      <c r="J273" s="33" t="s">
        <v>95</v>
      </c>
      <c r="K273" s="32" t="s">
        <v>97</v>
      </c>
      <c r="L273" s="32" t="s">
        <v>96</v>
      </c>
      <c r="M273" s="34" t="s">
        <v>1492</v>
      </c>
      <c r="N273" s="33" t="s">
        <v>96</v>
      </c>
      <c r="O273" s="35">
        <v>4389.99</v>
      </c>
      <c r="P273" s="36" t="s">
        <v>1493</v>
      </c>
      <c r="Q273" s="36" t="s">
        <v>1491</v>
      </c>
      <c r="R273" s="37" t="s">
        <v>1494</v>
      </c>
      <c r="S273" s="37" t="s">
        <v>1494</v>
      </c>
      <c r="T273" s="36" t="s">
        <v>54</v>
      </c>
      <c r="U273" s="29" t="s">
        <v>1497</v>
      </c>
      <c r="V273" s="46">
        <v>0.2</v>
      </c>
      <c r="W273" s="29">
        <f t="shared" si="23"/>
        <v>73.166499999999999</v>
      </c>
      <c r="X273" s="29">
        <f t="shared" si="24"/>
        <v>438.99900000000002</v>
      </c>
      <c r="Y273" s="39"/>
    </row>
    <row r="274" spans="2:25" ht="18" x14ac:dyDescent="0.2">
      <c r="B274" s="31">
        <v>263</v>
      </c>
      <c r="C274" s="32">
        <v>1241</v>
      </c>
      <c r="D274" s="32">
        <v>4</v>
      </c>
      <c r="E274" s="32" t="s">
        <v>22</v>
      </c>
      <c r="F274" s="32" t="s">
        <v>1491</v>
      </c>
      <c r="G274" s="33" t="s">
        <v>1491</v>
      </c>
      <c r="H274" s="33" t="s">
        <v>715</v>
      </c>
      <c r="I274" s="33" t="s">
        <v>94</v>
      </c>
      <c r="J274" s="33" t="s">
        <v>95</v>
      </c>
      <c r="K274" s="32" t="s">
        <v>97</v>
      </c>
      <c r="L274" s="32" t="s">
        <v>96</v>
      </c>
      <c r="M274" s="34" t="s">
        <v>1492</v>
      </c>
      <c r="N274" s="33" t="s">
        <v>96</v>
      </c>
      <c r="O274" s="35">
        <v>17287.45</v>
      </c>
      <c r="P274" s="36" t="s">
        <v>1493</v>
      </c>
      <c r="Q274" s="36" t="s">
        <v>1491</v>
      </c>
      <c r="R274" s="37" t="s">
        <v>1494</v>
      </c>
      <c r="S274" s="37" t="s">
        <v>1494</v>
      </c>
      <c r="T274" s="36" t="s">
        <v>54</v>
      </c>
      <c r="U274" s="29" t="s">
        <v>1497</v>
      </c>
      <c r="V274" s="46">
        <v>0.2</v>
      </c>
      <c r="W274" s="29">
        <f t="shared" si="23"/>
        <v>288.12416666666667</v>
      </c>
      <c r="X274" s="29">
        <f t="shared" si="24"/>
        <v>1728.7449999999999</v>
      </c>
      <c r="Y274" s="39"/>
    </row>
    <row r="275" spans="2:25" ht="18" x14ac:dyDescent="0.2">
      <c r="B275" s="31">
        <v>264</v>
      </c>
      <c r="C275" s="32">
        <v>1241</v>
      </c>
      <c r="D275" s="32" t="s">
        <v>90</v>
      </c>
      <c r="E275" s="32" t="s">
        <v>22</v>
      </c>
      <c r="F275" s="32" t="s">
        <v>1491</v>
      </c>
      <c r="G275" s="33" t="s">
        <v>1491</v>
      </c>
      <c r="H275" s="33" t="s">
        <v>716</v>
      </c>
      <c r="I275" s="33" t="s">
        <v>94</v>
      </c>
      <c r="J275" s="33" t="s">
        <v>95</v>
      </c>
      <c r="K275" s="32" t="s">
        <v>97</v>
      </c>
      <c r="L275" s="32" t="s">
        <v>96</v>
      </c>
      <c r="M275" s="34" t="s">
        <v>1492</v>
      </c>
      <c r="N275" s="33" t="s">
        <v>96</v>
      </c>
      <c r="O275" s="35">
        <v>2840</v>
      </c>
      <c r="P275" s="36" t="s">
        <v>1493</v>
      </c>
      <c r="Q275" s="36" t="s">
        <v>1491</v>
      </c>
      <c r="R275" s="37" t="s">
        <v>1494</v>
      </c>
      <c r="S275" s="37" t="s">
        <v>1494</v>
      </c>
      <c r="T275" s="36" t="s">
        <v>54</v>
      </c>
      <c r="U275" s="55" t="s">
        <v>1495</v>
      </c>
      <c r="V275" s="56">
        <v>0.03</v>
      </c>
      <c r="W275" s="55">
        <f t="shared" ref="W275:W334" si="25">(O275*V275)/12</f>
        <v>7.1000000000000005</v>
      </c>
      <c r="X275" s="55">
        <f t="shared" ref="X275:X334" si="26">W275*6</f>
        <v>42.6</v>
      </c>
      <c r="Y275" s="39"/>
    </row>
    <row r="276" spans="2:25" ht="18" x14ac:dyDescent="0.2">
      <c r="B276" s="31">
        <v>265</v>
      </c>
      <c r="C276" s="32">
        <v>1241</v>
      </c>
      <c r="D276" s="32" t="s">
        <v>90</v>
      </c>
      <c r="E276" s="32" t="s">
        <v>22</v>
      </c>
      <c r="F276" s="32" t="s">
        <v>1491</v>
      </c>
      <c r="G276" s="33" t="s">
        <v>1491</v>
      </c>
      <c r="H276" s="33" t="s">
        <v>717</v>
      </c>
      <c r="I276" s="33" t="s">
        <v>94</v>
      </c>
      <c r="J276" s="33" t="s">
        <v>95</v>
      </c>
      <c r="K276" s="32" t="s">
        <v>97</v>
      </c>
      <c r="L276" s="32" t="s">
        <v>96</v>
      </c>
      <c r="M276" s="34" t="s">
        <v>1492</v>
      </c>
      <c r="N276" s="33" t="s">
        <v>96</v>
      </c>
      <c r="O276" s="35">
        <v>1894.5</v>
      </c>
      <c r="P276" s="36" t="s">
        <v>1493</v>
      </c>
      <c r="Q276" s="36" t="s">
        <v>1491</v>
      </c>
      <c r="R276" s="37" t="s">
        <v>1494</v>
      </c>
      <c r="S276" s="37" t="s">
        <v>1494</v>
      </c>
      <c r="T276" s="36" t="s">
        <v>54</v>
      </c>
      <c r="U276" s="55" t="s">
        <v>1495</v>
      </c>
      <c r="V276" s="56">
        <v>0.03</v>
      </c>
      <c r="W276" s="55">
        <f t="shared" si="25"/>
        <v>4.7362500000000001</v>
      </c>
      <c r="X276" s="55">
        <f t="shared" si="26"/>
        <v>28.4175</v>
      </c>
      <c r="Y276" s="39"/>
    </row>
    <row r="277" spans="2:25" ht="18" x14ac:dyDescent="0.2">
      <c r="B277" s="31">
        <v>266</v>
      </c>
      <c r="C277" s="32">
        <v>1241</v>
      </c>
      <c r="D277" s="32" t="s">
        <v>90</v>
      </c>
      <c r="E277" s="32" t="s">
        <v>22</v>
      </c>
      <c r="F277" s="32" t="s">
        <v>718</v>
      </c>
      <c r="G277" s="33" t="s">
        <v>540</v>
      </c>
      <c r="H277" s="33" t="s">
        <v>719</v>
      </c>
      <c r="I277" s="33" t="s">
        <v>720</v>
      </c>
      <c r="J277" s="33" t="s">
        <v>721</v>
      </c>
      <c r="K277" s="32" t="s">
        <v>722</v>
      </c>
      <c r="L277" s="32" t="s">
        <v>96</v>
      </c>
      <c r="M277" s="34" t="s">
        <v>1492</v>
      </c>
      <c r="N277" s="33" t="s">
        <v>96</v>
      </c>
      <c r="O277" s="35">
        <v>7820</v>
      </c>
      <c r="P277" s="36" t="s">
        <v>1493</v>
      </c>
      <c r="Q277" s="36" t="s">
        <v>1491</v>
      </c>
      <c r="R277" s="37" t="s">
        <v>1494</v>
      </c>
      <c r="S277" s="37" t="s">
        <v>1494</v>
      </c>
      <c r="T277" s="36" t="s">
        <v>496</v>
      </c>
      <c r="U277" s="55" t="s">
        <v>1495</v>
      </c>
      <c r="V277" s="56">
        <v>0.03</v>
      </c>
      <c r="W277" s="55">
        <f t="shared" si="25"/>
        <v>19.55</v>
      </c>
      <c r="X277" s="55">
        <f t="shared" si="26"/>
        <v>117.30000000000001</v>
      </c>
      <c r="Y277" s="39"/>
    </row>
    <row r="278" spans="2:25" ht="18" x14ac:dyDescent="0.2">
      <c r="B278" s="31">
        <v>267</v>
      </c>
      <c r="C278" s="32">
        <v>1241</v>
      </c>
      <c r="D278" s="32" t="s">
        <v>90</v>
      </c>
      <c r="E278" s="32" t="s">
        <v>22</v>
      </c>
      <c r="F278" s="32" t="s">
        <v>1491</v>
      </c>
      <c r="G278" s="33" t="s">
        <v>1491</v>
      </c>
      <c r="H278" s="33" t="s">
        <v>723</v>
      </c>
      <c r="I278" s="33" t="s">
        <v>94</v>
      </c>
      <c r="J278" s="33" t="s">
        <v>95</v>
      </c>
      <c r="K278" s="32" t="s">
        <v>97</v>
      </c>
      <c r="L278" s="32" t="s">
        <v>96</v>
      </c>
      <c r="M278" s="34" t="s">
        <v>1492</v>
      </c>
      <c r="N278" s="33" t="s">
        <v>96</v>
      </c>
      <c r="O278" s="35">
        <v>2050</v>
      </c>
      <c r="P278" s="36" t="s">
        <v>1493</v>
      </c>
      <c r="Q278" s="36" t="s">
        <v>1491</v>
      </c>
      <c r="R278" s="37" t="s">
        <v>1494</v>
      </c>
      <c r="S278" s="37" t="s">
        <v>1494</v>
      </c>
      <c r="T278" s="36" t="s">
        <v>54</v>
      </c>
      <c r="U278" s="55" t="s">
        <v>1495</v>
      </c>
      <c r="V278" s="56">
        <v>0.03</v>
      </c>
      <c r="W278" s="55">
        <f t="shared" si="25"/>
        <v>5.125</v>
      </c>
      <c r="X278" s="55">
        <f t="shared" si="26"/>
        <v>30.75</v>
      </c>
      <c r="Y278" s="39"/>
    </row>
    <row r="279" spans="2:25" ht="18" x14ac:dyDescent="0.2">
      <c r="B279" s="31">
        <v>268</v>
      </c>
      <c r="C279" s="32">
        <v>1241</v>
      </c>
      <c r="D279" s="32" t="s">
        <v>90</v>
      </c>
      <c r="E279" s="32" t="s">
        <v>22</v>
      </c>
      <c r="F279" s="32" t="s">
        <v>724</v>
      </c>
      <c r="G279" s="33" t="s">
        <v>24</v>
      </c>
      <c r="H279" s="33" t="s">
        <v>725</v>
      </c>
      <c r="I279" s="33" t="s">
        <v>726</v>
      </c>
      <c r="J279" s="33" t="s">
        <v>727</v>
      </c>
      <c r="K279" s="32" t="s">
        <v>97</v>
      </c>
      <c r="L279" s="32" t="s">
        <v>96</v>
      </c>
      <c r="M279" s="34" t="s">
        <v>1492</v>
      </c>
      <c r="N279" s="33" t="s">
        <v>96</v>
      </c>
      <c r="O279" s="35">
        <v>30000</v>
      </c>
      <c r="P279" s="36" t="s">
        <v>1493</v>
      </c>
      <c r="Q279" s="36" t="s">
        <v>1491</v>
      </c>
      <c r="R279" s="37" t="s">
        <v>1494</v>
      </c>
      <c r="S279" s="37" t="s">
        <v>1494</v>
      </c>
      <c r="T279" s="36" t="s">
        <v>31</v>
      </c>
      <c r="U279" s="55" t="s">
        <v>1495</v>
      </c>
      <c r="V279" s="56">
        <v>0.03</v>
      </c>
      <c r="W279" s="55">
        <f t="shared" si="25"/>
        <v>75</v>
      </c>
      <c r="X279" s="55">
        <f t="shared" si="26"/>
        <v>450</v>
      </c>
      <c r="Y279" s="39"/>
    </row>
    <row r="280" spans="2:25" ht="18" x14ac:dyDescent="0.2">
      <c r="B280" s="31">
        <v>269</v>
      </c>
      <c r="C280" s="32">
        <v>1241</v>
      </c>
      <c r="D280" s="32" t="s">
        <v>90</v>
      </c>
      <c r="E280" s="32" t="s">
        <v>22</v>
      </c>
      <c r="F280" s="32" t="s">
        <v>1491</v>
      </c>
      <c r="G280" s="33" t="s">
        <v>1491</v>
      </c>
      <c r="H280" s="33" t="s">
        <v>728</v>
      </c>
      <c r="I280" s="33" t="s">
        <v>94</v>
      </c>
      <c r="J280" s="33" t="s">
        <v>95</v>
      </c>
      <c r="K280" s="32" t="s">
        <v>97</v>
      </c>
      <c r="L280" s="32" t="s">
        <v>96</v>
      </c>
      <c r="M280" s="34" t="s">
        <v>1492</v>
      </c>
      <c r="N280" s="33" t="s">
        <v>96</v>
      </c>
      <c r="O280" s="35">
        <v>2875</v>
      </c>
      <c r="P280" s="36" t="s">
        <v>1493</v>
      </c>
      <c r="Q280" s="36" t="s">
        <v>1491</v>
      </c>
      <c r="R280" s="37" t="s">
        <v>1494</v>
      </c>
      <c r="S280" s="37" t="s">
        <v>1494</v>
      </c>
      <c r="T280" s="36" t="s">
        <v>54</v>
      </c>
      <c r="U280" s="55" t="s">
        <v>1495</v>
      </c>
      <c r="V280" s="56">
        <v>0.03</v>
      </c>
      <c r="W280" s="55">
        <f t="shared" si="25"/>
        <v>7.1875</v>
      </c>
      <c r="X280" s="55">
        <f t="shared" si="26"/>
        <v>43.125</v>
      </c>
      <c r="Y280" s="39"/>
    </row>
    <row r="281" spans="2:25" ht="18" x14ac:dyDescent="0.2">
      <c r="B281" s="31">
        <v>270</v>
      </c>
      <c r="C281" s="32">
        <v>1246</v>
      </c>
      <c r="D281" s="32" t="s">
        <v>90</v>
      </c>
      <c r="E281" s="32" t="s">
        <v>22</v>
      </c>
      <c r="F281" s="32" t="s">
        <v>1491</v>
      </c>
      <c r="G281" s="33" t="s">
        <v>1491</v>
      </c>
      <c r="H281" s="33" t="s">
        <v>729</v>
      </c>
      <c r="I281" s="33" t="s">
        <v>94</v>
      </c>
      <c r="J281" s="33" t="s">
        <v>95</v>
      </c>
      <c r="K281" s="32" t="s">
        <v>97</v>
      </c>
      <c r="L281" s="32" t="s">
        <v>96</v>
      </c>
      <c r="M281" s="34" t="s">
        <v>1492</v>
      </c>
      <c r="N281" s="33" t="s">
        <v>96</v>
      </c>
      <c r="O281" s="35">
        <v>4577</v>
      </c>
      <c r="P281" s="36" t="s">
        <v>1493</v>
      </c>
      <c r="Q281" s="36" t="s">
        <v>1491</v>
      </c>
      <c r="R281" s="37" t="s">
        <v>1494</v>
      </c>
      <c r="S281" s="37" t="s">
        <v>1494</v>
      </c>
      <c r="T281" s="36" t="s">
        <v>54</v>
      </c>
      <c r="U281" s="55" t="s">
        <v>1496</v>
      </c>
      <c r="V281" s="56">
        <v>0.1</v>
      </c>
      <c r="W281" s="55">
        <f t="shared" si="25"/>
        <v>38.141666666666673</v>
      </c>
      <c r="X281" s="55">
        <f t="shared" si="26"/>
        <v>228.85000000000002</v>
      </c>
      <c r="Y281" s="39"/>
    </row>
    <row r="282" spans="2:25" ht="18" x14ac:dyDescent="0.2">
      <c r="B282" s="31">
        <v>271</v>
      </c>
      <c r="C282" s="32">
        <v>1246</v>
      </c>
      <c r="D282" s="32" t="s">
        <v>90</v>
      </c>
      <c r="E282" s="32" t="s">
        <v>22</v>
      </c>
      <c r="F282" s="32" t="s">
        <v>1491</v>
      </c>
      <c r="G282" s="33" t="s">
        <v>1491</v>
      </c>
      <c r="H282" s="33" t="s">
        <v>730</v>
      </c>
      <c r="I282" s="33" t="s">
        <v>94</v>
      </c>
      <c r="J282" s="33" t="s">
        <v>95</v>
      </c>
      <c r="K282" s="32" t="s">
        <v>97</v>
      </c>
      <c r="L282" s="32" t="s">
        <v>96</v>
      </c>
      <c r="M282" s="34" t="s">
        <v>1492</v>
      </c>
      <c r="N282" s="33" t="s">
        <v>96</v>
      </c>
      <c r="O282" s="35">
        <v>4577</v>
      </c>
      <c r="P282" s="36" t="s">
        <v>1493</v>
      </c>
      <c r="Q282" s="36" t="s">
        <v>1491</v>
      </c>
      <c r="R282" s="37" t="s">
        <v>1494</v>
      </c>
      <c r="S282" s="37" t="s">
        <v>1494</v>
      </c>
      <c r="T282" s="36" t="s">
        <v>54</v>
      </c>
      <c r="U282" s="55" t="s">
        <v>1496</v>
      </c>
      <c r="V282" s="56">
        <v>0.1</v>
      </c>
      <c r="W282" s="55">
        <f t="shared" si="25"/>
        <v>38.141666666666673</v>
      </c>
      <c r="X282" s="55">
        <f t="shared" si="26"/>
        <v>228.85000000000002</v>
      </c>
      <c r="Y282" s="39"/>
    </row>
    <row r="283" spans="2:25" ht="18" x14ac:dyDescent="0.2">
      <c r="B283" s="31">
        <v>272</v>
      </c>
      <c r="C283" s="32">
        <v>1246</v>
      </c>
      <c r="D283" s="32" t="s">
        <v>90</v>
      </c>
      <c r="E283" s="32" t="s">
        <v>22</v>
      </c>
      <c r="F283" s="32" t="s">
        <v>1491</v>
      </c>
      <c r="G283" s="33" t="s">
        <v>1491</v>
      </c>
      <c r="H283" s="33" t="s">
        <v>731</v>
      </c>
      <c r="I283" s="33" t="s">
        <v>94</v>
      </c>
      <c r="J283" s="33" t="s">
        <v>95</v>
      </c>
      <c r="K283" s="32" t="s">
        <v>97</v>
      </c>
      <c r="L283" s="32" t="s">
        <v>96</v>
      </c>
      <c r="M283" s="34" t="s">
        <v>1492</v>
      </c>
      <c r="N283" s="33" t="s">
        <v>96</v>
      </c>
      <c r="O283" s="35">
        <v>4830</v>
      </c>
      <c r="P283" s="36" t="s">
        <v>1493</v>
      </c>
      <c r="Q283" s="36" t="s">
        <v>1491</v>
      </c>
      <c r="R283" s="37" t="s">
        <v>1494</v>
      </c>
      <c r="S283" s="37" t="s">
        <v>1494</v>
      </c>
      <c r="T283" s="36" t="s">
        <v>54</v>
      </c>
      <c r="U283" s="55" t="s">
        <v>1496</v>
      </c>
      <c r="V283" s="56">
        <v>0.1</v>
      </c>
      <c r="W283" s="55">
        <f t="shared" si="25"/>
        <v>40.25</v>
      </c>
      <c r="X283" s="55">
        <f t="shared" si="26"/>
        <v>241.5</v>
      </c>
      <c r="Y283" s="39"/>
    </row>
    <row r="284" spans="2:25" ht="18" x14ac:dyDescent="0.2">
      <c r="B284" s="31">
        <v>273</v>
      </c>
      <c r="C284" s="32">
        <v>1246</v>
      </c>
      <c r="D284" s="32" t="s">
        <v>90</v>
      </c>
      <c r="E284" s="32" t="s">
        <v>22</v>
      </c>
      <c r="F284" s="32" t="s">
        <v>1491</v>
      </c>
      <c r="G284" s="33" t="s">
        <v>1491</v>
      </c>
      <c r="H284" s="33" t="s">
        <v>732</v>
      </c>
      <c r="I284" s="33" t="s">
        <v>94</v>
      </c>
      <c r="J284" s="33" t="s">
        <v>95</v>
      </c>
      <c r="K284" s="32" t="s">
        <v>97</v>
      </c>
      <c r="L284" s="32" t="s">
        <v>96</v>
      </c>
      <c r="M284" s="34" t="s">
        <v>1492</v>
      </c>
      <c r="N284" s="33" t="s">
        <v>96</v>
      </c>
      <c r="O284" s="35">
        <v>4830</v>
      </c>
      <c r="P284" s="36" t="s">
        <v>1493</v>
      </c>
      <c r="Q284" s="36" t="s">
        <v>1491</v>
      </c>
      <c r="R284" s="37" t="s">
        <v>1494</v>
      </c>
      <c r="S284" s="37" t="s">
        <v>1494</v>
      </c>
      <c r="T284" s="36" t="s">
        <v>54</v>
      </c>
      <c r="U284" s="55" t="s">
        <v>1496</v>
      </c>
      <c r="V284" s="56">
        <v>0.1</v>
      </c>
      <c r="W284" s="55">
        <f t="shared" si="25"/>
        <v>40.25</v>
      </c>
      <c r="X284" s="55">
        <f t="shared" si="26"/>
        <v>241.5</v>
      </c>
      <c r="Y284" s="39"/>
    </row>
    <row r="285" spans="2:25" ht="18" x14ac:dyDescent="0.2">
      <c r="B285" s="31">
        <v>274</v>
      </c>
      <c r="C285" s="32">
        <v>1246</v>
      </c>
      <c r="D285" s="32" t="s">
        <v>90</v>
      </c>
      <c r="E285" s="32" t="s">
        <v>22</v>
      </c>
      <c r="F285" s="32" t="s">
        <v>1491</v>
      </c>
      <c r="G285" s="33" t="s">
        <v>1491</v>
      </c>
      <c r="H285" s="33" t="s">
        <v>733</v>
      </c>
      <c r="I285" s="33" t="s">
        <v>94</v>
      </c>
      <c r="J285" s="33" t="s">
        <v>95</v>
      </c>
      <c r="K285" s="32" t="s">
        <v>97</v>
      </c>
      <c r="L285" s="32" t="s">
        <v>96</v>
      </c>
      <c r="M285" s="34" t="s">
        <v>1492</v>
      </c>
      <c r="N285" s="33" t="s">
        <v>96</v>
      </c>
      <c r="O285" s="35">
        <v>4830</v>
      </c>
      <c r="P285" s="36" t="s">
        <v>1493</v>
      </c>
      <c r="Q285" s="36" t="s">
        <v>1491</v>
      </c>
      <c r="R285" s="37" t="s">
        <v>1494</v>
      </c>
      <c r="S285" s="37" t="s">
        <v>1494</v>
      </c>
      <c r="T285" s="36" t="s">
        <v>54</v>
      </c>
      <c r="U285" s="55" t="s">
        <v>1496</v>
      </c>
      <c r="V285" s="56">
        <v>0.1</v>
      </c>
      <c r="W285" s="55">
        <f t="shared" si="25"/>
        <v>40.25</v>
      </c>
      <c r="X285" s="55">
        <f t="shared" si="26"/>
        <v>241.5</v>
      </c>
      <c r="Y285" s="39"/>
    </row>
    <row r="286" spans="2:25" ht="18" x14ac:dyDescent="0.2">
      <c r="B286" s="31">
        <v>275</v>
      </c>
      <c r="C286" s="32">
        <v>1246</v>
      </c>
      <c r="D286" s="32" t="s">
        <v>90</v>
      </c>
      <c r="E286" s="32" t="s">
        <v>22</v>
      </c>
      <c r="F286" s="32" t="s">
        <v>1491</v>
      </c>
      <c r="G286" s="33" t="s">
        <v>1491</v>
      </c>
      <c r="H286" s="33" t="s">
        <v>734</v>
      </c>
      <c r="I286" s="33" t="s">
        <v>94</v>
      </c>
      <c r="J286" s="33" t="s">
        <v>95</v>
      </c>
      <c r="K286" s="32" t="s">
        <v>97</v>
      </c>
      <c r="L286" s="32" t="s">
        <v>96</v>
      </c>
      <c r="M286" s="34" t="s">
        <v>1492</v>
      </c>
      <c r="N286" s="33" t="s">
        <v>96</v>
      </c>
      <c r="O286" s="35">
        <v>4830</v>
      </c>
      <c r="P286" s="36" t="s">
        <v>1493</v>
      </c>
      <c r="Q286" s="36" t="s">
        <v>1491</v>
      </c>
      <c r="R286" s="37" t="s">
        <v>1494</v>
      </c>
      <c r="S286" s="37" t="s">
        <v>1494</v>
      </c>
      <c r="T286" s="36" t="s">
        <v>54</v>
      </c>
      <c r="U286" s="55" t="s">
        <v>1496</v>
      </c>
      <c r="V286" s="56">
        <v>0.1</v>
      </c>
      <c r="W286" s="55">
        <f t="shared" si="25"/>
        <v>40.25</v>
      </c>
      <c r="X286" s="55">
        <f t="shared" si="26"/>
        <v>241.5</v>
      </c>
      <c r="Y286" s="39"/>
    </row>
    <row r="287" spans="2:25" ht="18" x14ac:dyDescent="0.2">
      <c r="B287" s="31">
        <v>276</v>
      </c>
      <c r="C287" s="32">
        <v>1246</v>
      </c>
      <c r="D287" s="32" t="s">
        <v>90</v>
      </c>
      <c r="E287" s="32" t="s">
        <v>22</v>
      </c>
      <c r="F287" s="32" t="s">
        <v>1491</v>
      </c>
      <c r="G287" s="33" t="s">
        <v>1491</v>
      </c>
      <c r="H287" s="33" t="s">
        <v>735</v>
      </c>
      <c r="I287" s="33" t="s">
        <v>94</v>
      </c>
      <c r="J287" s="33" t="s">
        <v>95</v>
      </c>
      <c r="K287" s="32" t="s">
        <v>97</v>
      </c>
      <c r="L287" s="32" t="s">
        <v>96</v>
      </c>
      <c r="M287" s="34" t="s">
        <v>1492</v>
      </c>
      <c r="N287" s="33" t="s">
        <v>96</v>
      </c>
      <c r="O287" s="35">
        <v>4830</v>
      </c>
      <c r="P287" s="36" t="s">
        <v>1493</v>
      </c>
      <c r="Q287" s="36" t="s">
        <v>1491</v>
      </c>
      <c r="R287" s="37" t="s">
        <v>1494</v>
      </c>
      <c r="S287" s="37" t="s">
        <v>1494</v>
      </c>
      <c r="T287" s="36" t="s">
        <v>54</v>
      </c>
      <c r="U287" s="55" t="s">
        <v>1496</v>
      </c>
      <c r="V287" s="56">
        <v>0.1</v>
      </c>
      <c r="W287" s="55">
        <f t="shared" si="25"/>
        <v>40.25</v>
      </c>
      <c r="X287" s="55">
        <f t="shared" si="26"/>
        <v>241.5</v>
      </c>
      <c r="Y287" s="39"/>
    </row>
    <row r="288" spans="2:25" ht="18" x14ac:dyDescent="0.2">
      <c r="B288" s="31">
        <v>277</v>
      </c>
      <c r="C288" s="32">
        <v>1246</v>
      </c>
      <c r="D288" s="32" t="s">
        <v>90</v>
      </c>
      <c r="E288" s="32" t="s">
        <v>22</v>
      </c>
      <c r="F288" s="32" t="s">
        <v>1491</v>
      </c>
      <c r="G288" s="33" t="s">
        <v>1491</v>
      </c>
      <c r="H288" s="33" t="s">
        <v>736</v>
      </c>
      <c r="I288" s="33" t="s">
        <v>94</v>
      </c>
      <c r="J288" s="33" t="s">
        <v>95</v>
      </c>
      <c r="K288" s="32" t="s">
        <v>97</v>
      </c>
      <c r="L288" s="32" t="s">
        <v>96</v>
      </c>
      <c r="M288" s="34" t="s">
        <v>1492</v>
      </c>
      <c r="N288" s="33" t="s">
        <v>96</v>
      </c>
      <c r="O288" s="35">
        <v>6555</v>
      </c>
      <c r="P288" s="36" t="s">
        <v>1493</v>
      </c>
      <c r="Q288" s="36" t="s">
        <v>1491</v>
      </c>
      <c r="R288" s="37" t="s">
        <v>1494</v>
      </c>
      <c r="S288" s="37" t="s">
        <v>1494</v>
      </c>
      <c r="T288" s="36" t="s">
        <v>54</v>
      </c>
      <c r="U288" s="55" t="s">
        <v>1496</v>
      </c>
      <c r="V288" s="56">
        <v>0.1</v>
      </c>
      <c r="W288" s="55">
        <f t="shared" si="25"/>
        <v>54.625</v>
      </c>
      <c r="X288" s="55">
        <f t="shared" si="26"/>
        <v>327.75</v>
      </c>
      <c r="Y288" s="39"/>
    </row>
    <row r="289" spans="2:25" ht="18" x14ac:dyDescent="0.2">
      <c r="B289" s="31">
        <v>278</v>
      </c>
      <c r="C289" s="32">
        <v>1241</v>
      </c>
      <c r="D289" s="32" t="s">
        <v>90</v>
      </c>
      <c r="E289" s="32" t="s">
        <v>22</v>
      </c>
      <c r="F289" s="32" t="s">
        <v>1491</v>
      </c>
      <c r="G289" s="33" t="s">
        <v>1491</v>
      </c>
      <c r="H289" s="33" t="s">
        <v>737</v>
      </c>
      <c r="I289" s="33" t="s">
        <v>94</v>
      </c>
      <c r="J289" s="33" t="s">
        <v>95</v>
      </c>
      <c r="K289" s="32" t="s">
        <v>97</v>
      </c>
      <c r="L289" s="32" t="s">
        <v>96</v>
      </c>
      <c r="M289" s="34" t="s">
        <v>1492</v>
      </c>
      <c r="N289" s="33" t="s">
        <v>96</v>
      </c>
      <c r="O289" s="35">
        <v>2530</v>
      </c>
      <c r="P289" s="36" t="s">
        <v>1493</v>
      </c>
      <c r="Q289" s="36" t="s">
        <v>1491</v>
      </c>
      <c r="R289" s="37" t="s">
        <v>1494</v>
      </c>
      <c r="S289" s="37" t="s">
        <v>1494</v>
      </c>
      <c r="T289" s="36" t="s">
        <v>54</v>
      </c>
      <c r="U289" s="55" t="s">
        <v>1495</v>
      </c>
      <c r="V289" s="56">
        <v>0.03</v>
      </c>
      <c r="W289" s="55">
        <f t="shared" si="25"/>
        <v>6.3249999999999993</v>
      </c>
      <c r="X289" s="55">
        <f t="shared" si="26"/>
        <v>37.949999999999996</v>
      </c>
      <c r="Y289" s="39"/>
    </row>
    <row r="290" spans="2:25" ht="18" x14ac:dyDescent="0.2">
      <c r="B290" s="31">
        <v>279</v>
      </c>
      <c r="C290" s="32">
        <v>1245</v>
      </c>
      <c r="D290" s="32">
        <v>2</v>
      </c>
      <c r="E290" s="32" t="s">
        <v>22</v>
      </c>
      <c r="F290" s="32" t="s">
        <v>738</v>
      </c>
      <c r="G290" s="33" t="s">
        <v>38</v>
      </c>
      <c r="H290" s="33" t="s">
        <v>739</v>
      </c>
      <c r="I290" s="33" t="s">
        <v>94</v>
      </c>
      <c r="J290" s="33" t="s">
        <v>740</v>
      </c>
      <c r="K290" s="32" t="s">
        <v>741</v>
      </c>
      <c r="L290" s="32" t="s">
        <v>96</v>
      </c>
      <c r="M290" s="34" t="s">
        <v>1492</v>
      </c>
      <c r="N290" s="33" t="s">
        <v>96</v>
      </c>
      <c r="O290" s="35">
        <v>88000.07</v>
      </c>
      <c r="P290" s="36" t="s">
        <v>1493</v>
      </c>
      <c r="Q290" s="36" t="s">
        <v>1491</v>
      </c>
      <c r="R290" s="37" t="s">
        <v>1494</v>
      </c>
      <c r="S290" s="37" t="s">
        <v>1494</v>
      </c>
      <c r="T290" s="36" t="s">
        <v>45</v>
      </c>
      <c r="U290" s="55" t="s">
        <v>1496</v>
      </c>
      <c r="V290" s="56">
        <v>0.1</v>
      </c>
      <c r="W290" s="55">
        <f t="shared" si="25"/>
        <v>733.33391666666682</v>
      </c>
      <c r="X290" s="55">
        <f t="shared" si="26"/>
        <v>4400.0035000000007</v>
      </c>
      <c r="Y290" s="39"/>
    </row>
    <row r="291" spans="2:25" ht="18" x14ac:dyDescent="0.2">
      <c r="B291" s="31">
        <v>280</v>
      </c>
      <c r="C291" s="32">
        <v>1241</v>
      </c>
      <c r="D291" s="32">
        <v>4</v>
      </c>
      <c r="E291" s="32" t="s">
        <v>22</v>
      </c>
      <c r="F291" s="32" t="s">
        <v>1491</v>
      </c>
      <c r="G291" s="33" t="s">
        <v>1491</v>
      </c>
      <c r="H291" s="33" t="s">
        <v>742</v>
      </c>
      <c r="I291" s="33" t="s">
        <v>94</v>
      </c>
      <c r="J291" s="33" t="s">
        <v>95</v>
      </c>
      <c r="K291" s="32" t="s">
        <v>97</v>
      </c>
      <c r="L291" s="32" t="s">
        <v>96</v>
      </c>
      <c r="M291" s="34" t="s">
        <v>1492</v>
      </c>
      <c r="N291" s="33" t="s">
        <v>96</v>
      </c>
      <c r="O291" s="35">
        <v>10200.040000000001</v>
      </c>
      <c r="P291" s="36" t="s">
        <v>1493</v>
      </c>
      <c r="Q291" s="36" t="s">
        <v>1491</v>
      </c>
      <c r="R291" s="37" t="s">
        <v>1494</v>
      </c>
      <c r="S291" s="37" t="s">
        <v>1494</v>
      </c>
      <c r="T291" s="36" t="s">
        <v>54</v>
      </c>
      <c r="U291" s="29" t="s">
        <v>1497</v>
      </c>
      <c r="V291" s="46">
        <v>0.2</v>
      </c>
      <c r="W291" s="29">
        <f>(O291*V291)/12</f>
        <v>170.00066666666669</v>
      </c>
      <c r="X291" s="29">
        <f>W291*6</f>
        <v>1020.0040000000001</v>
      </c>
      <c r="Y291" s="39"/>
    </row>
    <row r="292" spans="2:25" ht="18" x14ac:dyDescent="0.2">
      <c r="B292" s="31">
        <v>281</v>
      </c>
      <c r="C292" s="32">
        <v>1246</v>
      </c>
      <c r="D292" s="32" t="s">
        <v>90</v>
      </c>
      <c r="E292" s="32" t="s">
        <v>22</v>
      </c>
      <c r="F292" s="32" t="s">
        <v>1491</v>
      </c>
      <c r="G292" s="33" t="s">
        <v>1491</v>
      </c>
      <c r="H292" s="33" t="s">
        <v>743</v>
      </c>
      <c r="I292" s="33" t="s">
        <v>94</v>
      </c>
      <c r="J292" s="33" t="s">
        <v>95</v>
      </c>
      <c r="K292" s="32" t="s">
        <v>97</v>
      </c>
      <c r="L292" s="32" t="s">
        <v>96</v>
      </c>
      <c r="M292" s="34" t="s">
        <v>1492</v>
      </c>
      <c r="N292" s="33" t="s">
        <v>96</v>
      </c>
      <c r="O292" s="35">
        <v>56925</v>
      </c>
      <c r="P292" s="36" t="s">
        <v>1493</v>
      </c>
      <c r="Q292" s="36" t="s">
        <v>1491</v>
      </c>
      <c r="R292" s="37" t="s">
        <v>1494</v>
      </c>
      <c r="S292" s="37" t="s">
        <v>1494</v>
      </c>
      <c r="T292" s="36" t="s">
        <v>54</v>
      </c>
      <c r="U292" s="55" t="s">
        <v>1496</v>
      </c>
      <c r="V292" s="56">
        <v>0.1</v>
      </c>
      <c r="W292" s="55">
        <f t="shared" ref="W292:W293" si="27">(O292*V292)/12</f>
        <v>474.375</v>
      </c>
      <c r="X292" s="55">
        <f t="shared" ref="X292:X293" si="28">W292*6</f>
        <v>2846.25</v>
      </c>
      <c r="Y292" s="39"/>
    </row>
    <row r="293" spans="2:25" ht="18" x14ac:dyDescent="0.2">
      <c r="B293" s="31">
        <v>282</v>
      </c>
      <c r="C293" s="32">
        <v>1246</v>
      </c>
      <c r="D293" s="32" t="s">
        <v>90</v>
      </c>
      <c r="E293" s="32" t="s">
        <v>22</v>
      </c>
      <c r="F293" s="32" t="s">
        <v>1491</v>
      </c>
      <c r="G293" s="33" t="s">
        <v>1491</v>
      </c>
      <c r="H293" s="33" t="s">
        <v>744</v>
      </c>
      <c r="I293" s="33" t="s">
        <v>94</v>
      </c>
      <c r="J293" s="33" t="s">
        <v>95</v>
      </c>
      <c r="K293" s="32" t="s">
        <v>97</v>
      </c>
      <c r="L293" s="32" t="s">
        <v>96</v>
      </c>
      <c r="M293" s="34" t="s">
        <v>1492</v>
      </c>
      <c r="N293" s="33" t="s">
        <v>96</v>
      </c>
      <c r="O293" s="35">
        <v>56925</v>
      </c>
      <c r="P293" s="36" t="s">
        <v>1493</v>
      </c>
      <c r="Q293" s="36" t="s">
        <v>1491</v>
      </c>
      <c r="R293" s="37" t="s">
        <v>1494</v>
      </c>
      <c r="S293" s="37" t="s">
        <v>1494</v>
      </c>
      <c r="T293" s="36" t="s">
        <v>54</v>
      </c>
      <c r="U293" s="55" t="s">
        <v>1496</v>
      </c>
      <c r="V293" s="56">
        <v>0.1</v>
      </c>
      <c r="W293" s="55">
        <f t="shared" si="27"/>
        <v>474.375</v>
      </c>
      <c r="X293" s="55">
        <f t="shared" si="28"/>
        <v>2846.25</v>
      </c>
      <c r="Y293" s="39"/>
    </row>
    <row r="294" spans="2:25" ht="18" x14ac:dyDescent="0.2">
      <c r="B294" s="31">
        <v>283</v>
      </c>
      <c r="C294" s="32">
        <v>1241</v>
      </c>
      <c r="D294" s="32" t="s">
        <v>90</v>
      </c>
      <c r="E294" s="32" t="s">
        <v>22</v>
      </c>
      <c r="F294" s="32" t="s">
        <v>1491</v>
      </c>
      <c r="G294" s="33" t="s">
        <v>1491</v>
      </c>
      <c r="H294" s="33" t="s">
        <v>745</v>
      </c>
      <c r="I294" s="33" t="s">
        <v>94</v>
      </c>
      <c r="J294" s="33" t="s">
        <v>95</v>
      </c>
      <c r="K294" s="32" t="s">
        <v>97</v>
      </c>
      <c r="L294" s="32" t="s">
        <v>96</v>
      </c>
      <c r="M294" s="34" t="s">
        <v>1492</v>
      </c>
      <c r="N294" s="33" t="s">
        <v>96</v>
      </c>
      <c r="O294" s="35">
        <v>7540</v>
      </c>
      <c r="P294" s="36" t="s">
        <v>1493</v>
      </c>
      <c r="Q294" s="36" t="s">
        <v>1491</v>
      </c>
      <c r="R294" s="37" t="s">
        <v>1494</v>
      </c>
      <c r="S294" s="37" t="s">
        <v>1494</v>
      </c>
      <c r="T294" s="36" t="s">
        <v>54</v>
      </c>
      <c r="U294" s="55" t="s">
        <v>1495</v>
      </c>
      <c r="V294" s="56">
        <v>0.03</v>
      </c>
      <c r="W294" s="55">
        <f t="shared" si="25"/>
        <v>18.849999999999998</v>
      </c>
      <c r="X294" s="55">
        <f t="shared" si="26"/>
        <v>113.1</v>
      </c>
      <c r="Y294" s="39"/>
    </row>
    <row r="295" spans="2:25" ht="18" x14ac:dyDescent="0.2">
      <c r="B295" s="31">
        <v>284</v>
      </c>
      <c r="C295" s="32">
        <v>1241</v>
      </c>
      <c r="D295" s="32" t="s">
        <v>90</v>
      </c>
      <c r="E295" s="32" t="s">
        <v>22</v>
      </c>
      <c r="F295" s="32" t="s">
        <v>1491</v>
      </c>
      <c r="G295" s="33" t="s">
        <v>1491</v>
      </c>
      <c r="H295" s="33" t="s">
        <v>746</v>
      </c>
      <c r="I295" s="33" t="s">
        <v>94</v>
      </c>
      <c r="J295" s="33" t="s">
        <v>95</v>
      </c>
      <c r="K295" s="32" t="s">
        <v>97</v>
      </c>
      <c r="L295" s="32" t="s">
        <v>96</v>
      </c>
      <c r="M295" s="34" t="s">
        <v>1492</v>
      </c>
      <c r="N295" s="33" t="s">
        <v>96</v>
      </c>
      <c r="O295" s="35">
        <v>2146</v>
      </c>
      <c r="P295" s="36" t="s">
        <v>1493</v>
      </c>
      <c r="Q295" s="36" t="s">
        <v>1491</v>
      </c>
      <c r="R295" s="37" t="s">
        <v>1494</v>
      </c>
      <c r="S295" s="37" t="s">
        <v>1494</v>
      </c>
      <c r="T295" s="36" t="s">
        <v>54</v>
      </c>
      <c r="U295" s="55" t="s">
        <v>1495</v>
      </c>
      <c r="V295" s="56">
        <v>0.03</v>
      </c>
      <c r="W295" s="55">
        <f t="shared" si="25"/>
        <v>5.3649999999999993</v>
      </c>
      <c r="X295" s="55">
        <f t="shared" si="26"/>
        <v>32.19</v>
      </c>
      <c r="Y295" s="39"/>
    </row>
    <row r="296" spans="2:25" ht="18" x14ac:dyDescent="0.2">
      <c r="B296" s="31">
        <v>285</v>
      </c>
      <c r="C296" s="32">
        <v>1241</v>
      </c>
      <c r="D296" s="32" t="s">
        <v>90</v>
      </c>
      <c r="E296" s="32" t="s">
        <v>22</v>
      </c>
      <c r="F296" s="32" t="s">
        <v>747</v>
      </c>
      <c r="G296" s="33" t="s">
        <v>343</v>
      </c>
      <c r="H296" s="33" t="s">
        <v>748</v>
      </c>
      <c r="I296" s="33" t="s">
        <v>749</v>
      </c>
      <c r="J296" s="33" t="s">
        <v>750</v>
      </c>
      <c r="K296" s="32" t="s">
        <v>751</v>
      </c>
      <c r="L296" s="32" t="s">
        <v>96</v>
      </c>
      <c r="M296" s="34" t="s">
        <v>1492</v>
      </c>
      <c r="N296" s="33" t="s">
        <v>96</v>
      </c>
      <c r="O296" s="35">
        <v>30160</v>
      </c>
      <c r="P296" s="36" t="s">
        <v>1493</v>
      </c>
      <c r="Q296" s="36" t="s">
        <v>1491</v>
      </c>
      <c r="R296" s="37" t="s">
        <v>1494</v>
      </c>
      <c r="S296" s="37" t="s">
        <v>1494</v>
      </c>
      <c r="T296" s="36" t="s">
        <v>347</v>
      </c>
      <c r="U296" s="55" t="s">
        <v>1495</v>
      </c>
      <c r="V296" s="56">
        <v>0.03</v>
      </c>
      <c r="W296" s="55">
        <f t="shared" si="25"/>
        <v>75.399999999999991</v>
      </c>
      <c r="X296" s="55">
        <f t="shared" si="26"/>
        <v>452.4</v>
      </c>
      <c r="Y296" s="39"/>
    </row>
    <row r="297" spans="2:25" ht="18" x14ac:dyDescent="0.2">
      <c r="B297" s="31">
        <v>286</v>
      </c>
      <c r="C297" s="32">
        <v>1241</v>
      </c>
      <c r="D297" s="32" t="s">
        <v>90</v>
      </c>
      <c r="E297" s="32" t="s">
        <v>22</v>
      </c>
      <c r="F297" s="32" t="s">
        <v>1491</v>
      </c>
      <c r="G297" s="33" t="s">
        <v>1491</v>
      </c>
      <c r="H297" s="33" t="s">
        <v>752</v>
      </c>
      <c r="I297" s="33" t="s">
        <v>94</v>
      </c>
      <c r="J297" s="33" t="s">
        <v>95</v>
      </c>
      <c r="K297" s="32" t="s">
        <v>97</v>
      </c>
      <c r="L297" s="32" t="s">
        <v>96</v>
      </c>
      <c r="M297" s="34" t="s">
        <v>1492</v>
      </c>
      <c r="N297" s="33" t="s">
        <v>96</v>
      </c>
      <c r="O297" s="35">
        <v>2990</v>
      </c>
      <c r="P297" s="36" t="s">
        <v>1493</v>
      </c>
      <c r="Q297" s="36" t="s">
        <v>1491</v>
      </c>
      <c r="R297" s="37" t="s">
        <v>1494</v>
      </c>
      <c r="S297" s="37" t="s">
        <v>1494</v>
      </c>
      <c r="T297" s="36" t="s">
        <v>54</v>
      </c>
      <c r="U297" s="55" t="s">
        <v>1495</v>
      </c>
      <c r="V297" s="56">
        <v>0.03</v>
      </c>
      <c r="W297" s="55">
        <f t="shared" si="25"/>
        <v>7.4750000000000005</v>
      </c>
      <c r="X297" s="55">
        <f t="shared" si="26"/>
        <v>44.85</v>
      </c>
      <c r="Y297" s="39"/>
    </row>
    <row r="298" spans="2:25" ht="18" x14ac:dyDescent="0.2">
      <c r="B298" s="31">
        <v>287</v>
      </c>
      <c r="C298" s="32">
        <v>1246</v>
      </c>
      <c r="D298" s="32" t="s">
        <v>90</v>
      </c>
      <c r="E298" s="32" t="s">
        <v>22</v>
      </c>
      <c r="F298" s="32" t="s">
        <v>1491</v>
      </c>
      <c r="G298" s="33" t="s">
        <v>1491</v>
      </c>
      <c r="H298" s="33" t="s">
        <v>753</v>
      </c>
      <c r="I298" s="33" t="s">
        <v>94</v>
      </c>
      <c r="J298" s="33" t="s">
        <v>95</v>
      </c>
      <c r="K298" s="32" t="s">
        <v>97</v>
      </c>
      <c r="L298" s="32" t="s">
        <v>96</v>
      </c>
      <c r="M298" s="34" t="s">
        <v>1492</v>
      </c>
      <c r="N298" s="33" t="s">
        <v>96</v>
      </c>
      <c r="O298" s="35">
        <v>25573.360000000001</v>
      </c>
      <c r="P298" s="36" t="s">
        <v>1493</v>
      </c>
      <c r="Q298" s="36" t="s">
        <v>1491</v>
      </c>
      <c r="R298" s="37" t="s">
        <v>1494</v>
      </c>
      <c r="S298" s="37" t="s">
        <v>1494</v>
      </c>
      <c r="T298" s="36" t="s">
        <v>54</v>
      </c>
      <c r="U298" s="55" t="s">
        <v>1496</v>
      </c>
      <c r="V298" s="56">
        <v>0.1</v>
      </c>
      <c r="W298" s="55">
        <f t="shared" si="25"/>
        <v>213.11133333333336</v>
      </c>
      <c r="X298" s="55">
        <f t="shared" si="26"/>
        <v>1278.6680000000001</v>
      </c>
      <c r="Y298" s="39"/>
    </row>
    <row r="299" spans="2:25" ht="18" x14ac:dyDescent="0.2">
      <c r="B299" s="31">
        <v>288</v>
      </c>
      <c r="C299" s="32">
        <v>1246</v>
      </c>
      <c r="D299" s="32" t="s">
        <v>90</v>
      </c>
      <c r="E299" s="32" t="s">
        <v>22</v>
      </c>
      <c r="F299" s="32" t="s">
        <v>1491</v>
      </c>
      <c r="G299" s="33" t="s">
        <v>1491</v>
      </c>
      <c r="H299" s="33" t="s">
        <v>754</v>
      </c>
      <c r="I299" s="33" t="s">
        <v>94</v>
      </c>
      <c r="J299" s="33" t="s">
        <v>95</v>
      </c>
      <c r="K299" s="32" t="s">
        <v>97</v>
      </c>
      <c r="L299" s="32" t="s">
        <v>96</v>
      </c>
      <c r="M299" s="34" t="s">
        <v>1492</v>
      </c>
      <c r="N299" s="33" t="s">
        <v>96</v>
      </c>
      <c r="O299" s="35">
        <v>25573.360000000001</v>
      </c>
      <c r="P299" s="36" t="s">
        <v>1493</v>
      </c>
      <c r="Q299" s="36" t="s">
        <v>1491</v>
      </c>
      <c r="R299" s="37" t="s">
        <v>1494</v>
      </c>
      <c r="S299" s="37" t="s">
        <v>1494</v>
      </c>
      <c r="T299" s="36" t="s">
        <v>54</v>
      </c>
      <c r="U299" s="55" t="s">
        <v>1496</v>
      </c>
      <c r="V299" s="56">
        <v>0.1</v>
      </c>
      <c r="W299" s="55">
        <f t="shared" si="25"/>
        <v>213.11133333333336</v>
      </c>
      <c r="X299" s="55">
        <f t="shared" si="26"/>
        <v>1278.6680000000001</v>
      </c>
      <c r="Y299" s="39"/>
    </row>
    <row r="300" spans="2:25" ht="18" x14ac:dyDescent="0.2">
      <c r="B300" s="31">
        <v>289</v>
      </c>
      <c r="C300" s="32">
        <v>1241</v>
      </c>
      <c r="D300" s="32" t="s">
        <v>90</v>
      </c>
      <c r="E300" s="32" t="s">
        <v>22</v>
      </c>
      <c r="F300" s="32" t="s">
        <v>755</v>
      </c>
      <c r="G300" s="33" t="s">
        <v>756</v>
      </c>
      <c r="H300" s="33" t="s">
        <v>757</v>
      </c>
      <c r="I300" s="33" t="s">
        <v>758</v>
      </c>
      <c r="J300" s="33" t="s">
        <v>759</v>
      </c>
      <c r="K300" s="32" t="s">
        <v>97</v>
      </c>
      <c r="L300" s="32" t="s">
        <v>96</v>
      </c>
      <c r="M300" s="34" t="s">
        <v>1492</v>
      </c>
      <c r="N300" s="33" t="s">
        <v>96</v>
      </c>
      <c r="O300" s="35">
        <v>2990</v>
      </c>
      <c r="P300" s="36" t="s">
        <v>1493</v>
      </c>
      <c r="Q300" s="36" t="s">
        <v>1491</v>
      </c>
      <c r="R300" s="37" t="s">
        <v>1494</v>
      </c>
      <c r="S300" s="37" t="s">
        <v>1494</v>
      </c>
      <c r="T300" s="36" t="s">
        <v>760</v>
      </c>
      <c r="U300" s="55" t="s">
        <v>1495</v>
      </c>
      <c r="V300" s="56">
        <v>0.03</v>
      </c>
      <c r="W300" s="55">
        <f t="shared" si="25"/>
        <v>7.4750000000000005</v>
      </c>
      <c r="X300" s="55">
        <f t="shared" si="26"/>
        <v>44.85</v>
      </c>
      <c r="Y300" s="39"/>
    </row>
    <row r="301" spans="2:25" ht="18" x14ac:dyDescent="0.2">
      <c r="B301" s="31">
        <v>290</v>
      </c>
      <c r="C301" s="32">
        <v>1241</v>
      </c>
      <c r="D301" s="32" t="s">
        <v>90</v>
      </c>
      <c r="E301" s="32" t="s">
        <v>22</v>
      </c>
      <c r="F301" s="32" t="s">
        <v>761</v>
      </c>
      <c r="G301" s="33" t="s">
        <v>756</v>
      </c>
      <c r="H301" s="33" t="s">
        <v>762</v>
      </c>
      <c r="I301" s="33" t="s">
        <v>758</v>
      </c>
      <c r="J301" s="33" t="s">
        <v>759</v>
      </c>
      <c r="K301" s="32" t="s">
        <v>97</v>
      </c>
      <c r="L301" s="32" t="s">
        <v>96</v>
      </c>
      <c r="M301" s="34" t="s">
        <v>1492</v>
      </c>
      <c r="N301" s="33" t="s">
        <v>96</v>
      </c>
      <c r="O301" s="35">
        <v>2990</v>
      </c>
      <c r="P301" s="36" t="s">
        <v>1493</v>
      </c>
      <c r="Q301" s="36" t="s">
        <v>1491</v>
      </c>
      <c r="R301" s="37" t="s">
        <v>1494</v>
      </c>
      <c r="S301" s="37" t="s">
        <v>1494</v>
      </c>
      <c r="T301" s="36" t="s">
        <v>760</v>
      </c>
      <c r="U301" s="55" t="s">
        <v>1495</v>
      </c>
      <c r="V301" s="56">
        <v>0.03</v>
      </c>
      <c r="W301" s="55">
        <f t="shared" si="25"/>
        <v>7.4750000000000005</v>
      </c>
      <c r="X301" s="55">
        <f t="shared" si="26"/>
        <v>44.85</v>
      </c>
      <c r="Y301" s="39"/>
    </row>
    <row r="302" spans="2:25" ht="18" x14ac:dyDescent="0.2">
      <c r="B302" s="31">
        <v>291</v>
      </c>
      <c r="C302" s="32">
        <v>1241</v>
      </c>
      <c r="D302" s="32" t="s">
        <v>90</v>
      </c>
      <c r="E302" s="32" t="s">
        <v>22</v>
      </c>
      <c r="F302" s="32" t="s">
        <v>763</v>
      </c>
      <c r="G302" s="33" t="s">
        <v>293</v>
      </c>
      <c r="H302" s="33" t="s">
        <v>764</v>
      </c>
      <c r="I302" s="33" t="s">
        <v>94</v>
      </c>
      <c r="J302" s="33" t="s">
        <v>95</v>
      </c>
      <c r="K302" s="32" t="s">
        <v>97</v>
      </c>
      <c r="L302" s="32" t="s">
        <v>296</v>
      </c>
      <c r="M302" s="34">
        <v>42611</v>
      </c>
      <c r="N302" s="33" t="s">
        <v>297</v>
      </c>
      <c r="O302" s="35">
        <v>5104</v>
      </c>
      <c r="P302" s="36" t="s">
        <v>1493</v>
      </c>
      <c r="Q302" s="36" t="s">
        <v>1491</v>
      </c>
      <c r="R302" s="37">
        <v>42600</v>
      </c>
      <c r="S302" s="37">
        <v>42600</v>
      </c>
      <c r="T302" s="36" t="s">
        <v>298</v>
      </c>
      <c r="U302" s="55" t="s">
        <v>1495</v>
      </c>
      <c r="V302" s="56">
        <v>0.03</v>
      </c>
      <c r="W302" s="55">
        <f t="shared" si="25"/>
        <v>12.76</v>
      </c>
      <c r="X302" s="55">
        <f t="shared" si="26"/>
        <v>76.56</v>
      </c>
      <c r="Y302" s="39"/>
    </row>
    <row r="303" spans="2:25" ht="36" x14ac:dyDescent="0.2">
      <c r="B303" s="31">
        <v>292</v>
      </c>
      <c r="C303" s="32">
        <v>1241</v>
      </c>
      <c r="D303" s="32" t="s">
        <v>90</v>
      </c>
      <c r="E303" s="32" t="s">
        <v>22</v>
      </c>
      <c r="F303" s="32" t="s">
        <v>765</v>
      </c>
      <c r="G303" s="33" t="s">
        <v>766</v>
      </c>
      <c r="H303" s="33" t="s">
        <v>767</v>
      </c>
      <c r="I303" s="33" t="s">
        <v>94</v>
      </c>
      <c r="J303" s="33" t="s">
        <v>95</v>
      </c>
      <c r="K303" s="32" t="s">
        <v>97</v>
      </c>
      <c r="L303" s="32" t="s">
        <v>768</v>
      </c>
      <c r="M303" s="34">
        <v>42654</v>
      </c>
      <c r="N303" s="33" t="s">
        <v>769</v>
      </c>
      <c r="O303" s="35">
        <v>7000</v>
      </c>
      <c r="P303" s="36" t="s">
        <v>1493</v>
      </c>
      <c r="Q303" s="36" t="s">
        <v>1491</v>
      </c>
      <c r="R303" s="37">
        <v>42655</v>
      </c>
      <c r="S303" s="37">
        <v>42655</v>
      </c>
      <c r="T303" s="36" t="s">
        <v>98</v>
      </c>
      <c r="U303" s="55" t="s">
        <v>1495</v>
      </c>
      <c r="V303" s="56">
        <v>0.03</v>
      </c>
      <c r="W303" s="55">
        <f t="shared" si="25"/>
        <v>17.5</v>
      </c>
      <c r="X303" s="55">
        <f t="shared" si="26"/>
        <v>105</v>
      </c>
      <c r="Y303" s="39"/>
    </row>
    <row r="304" spans="2:25" ht="36" x14ac:dyDescent="0.2">
      <c r="B304" s="31">
        <v>293</v>
      </c>
      <c r="C304" s="32">
        <v>1241</v>
      </c>
      <c r="D304" s="32" t="s">
        <v>90</v>
      </c>
      <c r="E304" s="32" t="s">
        <v>22</v>
      </c>
      <c r="F304" s="32" t="s">
        <v>770</v>
      </c>
      <c r="G304" s="33" t="s">
        <v>154</v>
      </c>
      <c r="H304" s="33" t="s">
        <v>771</v>
      </c>
      <c r="I304" s="33" t="s">
        <v>772</v>
      </c>
      <c r="J304" s="33" t="s">
        <v>95</v>
      </c>
      <c r="K304" s="32" t="s">
        <v>97</v>
      </c>
      <c r="L304" s="32" t="s">
        <v>768</v>
      </c>
      <c r="M304" s="34">
        <v>42654</v>
      </c>
      <c r="N304" s="33" t="s">
        <v>769</v>
      </c>
      <c r="O304" s="35">
        <v>3500</v>
      </c>
      <c r="P304" s="36" t="s">
        <v>1493</v>
      </c>
      <c r="Q304" s="36" t="s">
        <v>1491</v>
      </c>
      <c r="R304" s="37">
        <v>42655</v>
      </c>
      <c r="S304" s="37">
        <v>42655</v>
      </c>
      <c r="T304" s="36" t="s">
        <v>159</v>
      </c>
      <c r="U304" s="55" t="s">
        <v>1495</v>
      </c>
      <c r="V304" s="56">
        <v>0.03</v>
      </c>
      <c r="W304" s="55">
        <f t="shared" si="25"/>
        <v>8.75</v>
      </c>
      <c r="X304" s="55">
        <f t="shared" si="26"/>
        <v>52.5</v>
      </c>
      <c r="Y304" s="39"/>
    </row>
    <row r="305" spans="2:25" ht="36" x14ac:dyDescent="0.2">
      <c r="B305" s="31">
        <v>294</v>
      </c>
      <c r="C305" s="32">
        <v>1241</v>
      </c>
      <c r="D305" s="32" t="s">
        <v>90</v>
      </c>
      <c r="E305" s="32" t="s">
        <v>22</v>
      </c>
      <c r="F305" s="32" t="s">
        <v>773</v>
      </c>
      <c r="G305" s="33" t="s">
        <v>84</v>
      </c>
      <c r="H305" s="33" t="s">
        <v>774</v>
      </c>
      <c r="I305" s="33" t="s">
        <v>94</v>
      </c>
      <c r="J305" s="33" t="s">
        <v>95</v>
      </c>
      <c r="K305" s="32" t="s">
        <v>97</v>
      </c>
      <c r="L305" s="32" t="s">
        <v>768</v>
      </c>
      <c r="M305" s="34">
        <v>42654</v>
      </c>
      <c r="N305" s="33" t="s">
        <v>769</v>
      </c>
      <c r="O305" s="35">
        <v>3500</v>
      </c>
      <c r="P305" s="36" t="s">
        <v>1493</v>
      </c>
      <c r="Q305" s="36" t="s">
        <v>1491</v>
      </c>
      <c r="R305" s="37">
        <v>42655</v>
      </c>
      <c r="S305" s="37">
        <v>42655</v>
      </c>
      <c r="T305" s="36" t="s">
        <v>89</v>
      </c>
      <c r="U305" s="55" t="s">
        <v>1495</v>
      </c>
      <c r="V305" s="56">
        <v>0.03</v>
      </c>
      <c r="W305" s="55">
        <f t="shared" si="25"/>
        <v>8.75</v>
      </c>
      <c r="X305" s="55">
        <f t="shared" si="26"/>
        <v>52.5</v>
      </c>
      <c r="Y305" s="39"/>
    </row>
    <row r="306" spans="2:25" ht="36" x14ac:dyDescent="0.2">
      <c r="B306" s="31">
        <v>295</v>
      </c>
      <c r="C306" s="32">
        <v>1241</v>
      </c>
      <c r="D306" s="32" t="s">
        <v>90</v>
      </c>
      <c r="E306" s="32" t="s">
        <v>22</v>
      </c>
      <c r="F306" s="32" t="s">
        <v>775</v>
      </c>
      <c r="G306" s="33" t="s">
        <v>154</v>
      </c>
      <c r="H306" s="33" t="s">
        <v>776</v>
      </c>
      <c r="I306" s="33" t="s">
        <v>94</v>
      </c>
      <c r="J306" s="33" t="s">
        <v>95</v>
      </c>
      <c r="K306" s="32" t="s">
        <v>97</v>
      </c>
      <c r="L306" s="32" t="s">
        <v>768</v>
      </c>
      <c r="M306" s="34">
        <v>42654</v>
      </c>
      <c r="N306" s="33" t="s">
        <v>769</v>
      </c>
      <c r="O306" s="35">
        <v>2999.9900000000002</v>
      </c>
      <c r="P306" s="36" t="s">
        <v>1493</v>
      </c>
      <c r="Q306" s="36" t="s">
        <v>1491</v>
      </c>
      <c r="R306" s="37">
        <v>42655</v>
      </c>
      <c r="S306" s="37">
        <v>42655</v>
      </c>
      <c r="T306" s="36" t="s">
        <v>159</v>
      </c>
      <c r="U306" s="55" t="s">
        <v>1495</v>
      </c>
      <c r="V306" s="56">
        <v>0.03</v>
      </c>
      <c r="W306" s="55">
        <f t="shared" si="25"/>
        <v>7.4999750000000001</v>
      </c>
      <c r="X306" s="55">
        <f t="shared" si="26"/>
        <v>44.999850000000002</v>
      </c>
      <c r="Y306" s="39"/>
    </row>
    <row r="307" spans="2:25" ht="36" x14ac:dyDescent="0.2">
      <c r="B307" s="31">
        <v>296</v>
      </c>
      <c r="C307" s="32">
        <v>1241</v>
      </c>
      <c r="D307" s="32" t="s">
        <v>90</v>
      </c>
      <c r="E307" s="32" t="s">
        <v>22</v>
      </c>
      <c r="F307" s="32" t="s">
        <v>777</v>
      </c>
      <c r="G307" s="33" t="s">
        <v>58</v>
      </c>
      <c r="H307" s="33" t="s">
        <v>776</v>
      </c>
      <c r="I307" s="33" t="s">
        <v>94</v>
      </c>
      <c r="J307" s="33" t="s">
        <v>95</v>
      </c>
      <c r="K307" s="32" t="s">
        <v>97</v>
      </c>
      <c r="L307" s="32" t="s">
        <v>768</v>
      </c>
      <c r="M307" s="34">
        <v>42654</v>
      </c>
      <c r="N307" s="33" t="s">
        <v>769</v>
      </c>
      <c r="O307" s="35">
        <v>2999.9900000000002</v>
      </c>
      <c r="P307" s="36" t="s">
        <v>1493</v>
      </c>
      <c r="Q307" s="36" t="s">
        <v>1491</v>
      </c>
      <c r="R307" s="37">
        <v>42655</v>
      </c>
      <c r="S307" s="37">
        <v>42655</v>
      </c>
      <c r="T307" s="36" t="s">
        <v>61</v>
      </c>
      <c r="U307" s="55" t="s">
        <v>1495</v>
      </c>
      <c r="V307" s="56">
        <v>0.03</v>
      </c>
      <c r="W307" s="55">
        <f t="shared" si="25"/>
        <v>7.4999750000000001</v>
      </c>
      <c r="X307" s="55">
        <f t="shared" si="26"/>
        <v>44.999850000000002</v>
      </c>
      <c r="Y307" s="39"/>
    </row>
    <row r="308" spans="2:25" ht="36" x14ac:dyDescent="0.2">
      <c r="B308" s="31">
        <v>297</v>
      </c>
      <c r="C308" s="32">
        <v>1241</v>
      </c>
      <c r="D308" s="32" t="s">
        <v>90</v>
      </c>
      <c r="E308" s="32" t="s">
        <v>22</v>
      </c>
      <c r="F308" s="32" t="s">
        <v>778</v>
      </c>
      <c r="G308" s="33" t="s">
        <v>779</v>
      </c>
      <c r="H308" s="33" t="s">
        <v>780</v>
      </c>
      <c r="I308" s="33" t="s">
        <v>94</v>
      </c>
      <c r="J308" s="33" t="s">
        <v>95</v>
      </c>
      <c r="K308" s="32" t="s">
        <v>97</v>
      </c>
      <c r="L308" s="32" t="s">
        <v>768</v>
      </c>
      <c r="M308" s="34">
        <v>42654</v>
      </c>
      <c r="N308" s="33" t="s">
        <v>769</v>
      </c>
      <c r="O308" s="35">
        <v>15000</v>
      </c>
      <c r="P308" s="36" t="s">
        <v>1493</v>
      </c>
      <c r="Q308" s="36" t="s">
        <v>1491</v>
      </c>
      <c r="R308" s="37">
        <v>42655</v>
      </c>
      <c r="S308" s="37">
        <v>42655</v>
      </c>
      <c r="T308" s="36" t="s">
        <v>54</v>
      </c>
      <c r="U308" s="55" t="s">
        <v>1495</v>
      </c>
      <c r="V308" s="56">
        <v>0.03</v>
      </c>
      <c r="W308" s="55">
        <f t="shared" si="25"/>
        <v>37.5</v>
      </c>
      <c r="X308" s="55">
        <f t="shared" si="26"/>
        <v>225</v>
      </c>
      <c r="Y308" s="39"/>
    </row>
    <row r="309" spans="2:25" ht="36" x14ac:dyDescent="0.2">
      <c r="B309" s="31">
        <v>298</v>
      </c>
      <c r="C309" s="32">
        <v>1241</v>
      </c>
      <c r="D309" s="32" t="s">
        <v>90</v>
      </c>
      <c r="E309" s="32" t="s">
        <v>22</v>
      </c>
      <c r="F309" s="32" t="s">
        <v>781</v>
      </c>
      <c r="G309" s="33" t="s">
        <v>675</v>
      </c>
      <c r="H309" s="33" t="s">
        <v>782</v>
      </c>
      <c r="I309" s="33" t="s">
        <v>94</v>
      </c>
      <c r="J309" s="33" t="s">
        <v>95</v>
      </c>
      <c r="K309" s="32" t="s">
        <v>97</v>
      </c>
      <c r="L309" s="32" t="s">
        <v>768</v>
      </c>
      <c r="M309" s="34">
        <v>42654</v>
      </c>
      <c r="N309" s="33" t="s">
        <v>769</v>
      </c>
      <c r="O309" s="35">
        <v>11999.99</v>
      </c>
      <c r="P309" s="36" t="s">
        <v>1493</v>
      </c>
      <c r="Q309" s="36" t="s">
        <v>1491</v>
      </c>
      <c r="R309" s="37">
        <v>42655</v>
      </c>
      <c r="S309" s="37">
        <v>42655</v>
      </c>
      <c r="T309" s="36" t="s">
        <v>356</v>
      </c>
      <c r="U309" s="55" t="s">
        <v>1495</v>
      </c>
      <c r="V309" s="56">
        <v>0.03</v>
      </c>
      <c r="W309" s="55">
        <f t="shared" si="25"/>
        <v>29.999974999999996</v>
      </c>
      <c r="X309" s="55">
        <f t="shared" si="26"/>
        <v>179.99984999999998</v>
      </c>
      <c r="Y309" s="39"/>
    </row>
    <row r="310" spans="2:25" ht="36" x14ac:dyDescent="0.2">
      <c r="B310" s="31">
        <v>299</v>
      </c>
      <c r="C310" s="32">
        <v>1241</v>
      </c>
      <c r="D310" s="32" t="s">
        <v>90</v>
      </c>
      <c r="E310" s="32" t="s">
        <v>22</v>
      </c>
      <c r="F310" s="32" t="s">
        <v>783</v>
      </c>
      <c r="G310" s="33" t="s">
        <v>154</v>
      </c>
      <c r="H310" s="33" t="s">
        <v>771</v>
      </c>
      <c r="I310" s="33" t="s">
        <v>94</v>
      </c>
      <c r="J310" s="33" t="s">
        <v>95</v>
      </c>
      <c r="K310" s="32" t="s">
        <v>97</v>
      </c>
      <c r="L310" s="32" t="s">
        <v>768</v>
      </c>
      <c r="M310" s="34">
        <v>42654</v>
      </c>
      <c r="N310" s="33" t="s">
        <v>769</v>
      </c>
      <c r="O310" s="35">
        <v>3500</v>
      </c>
      <c r="P310" s="36" t="s">
        <v>1493</v>
      </c>
      <c r="Q310" s="36" t="s">
        <v>1491</v>
      </c>
      <c r="R310" s="37">
        <v>42655</v>
      </c>
      <c r="S310" s="37">
        <v>42655</v>
      </c>
      <c r="T310" s="36" t="s">
        <v>159</v>
      </c>
      <c r="U310" s="55" t="s">
        <v>1495</v>
      </c>
      <c r="V310" s="56">
        <v>0.03</v>
      </c>
      <c r="W310" s="55">
        <f t="shared" si="25"/>
        <v>8.75</v>
      </c>
      <c r="X310" s="55">
        <f t="shared" si="26"/>
        <v>52.5</v>
      </c>
      <c r="Y310" s="39"/>
    </row>
    <row r="311" spans="2:25" ht="18" x14ac:dyDescent="0.2">
      <c r="B311" s="31">
        <v>300</v>
      </c>
      <c r="C311" s="32">
        <v>1241</v>
      </c>
      <c r="D311" s="32">
        <v>6</v>
      </c>
      <c r="E311" s="32" t="s">
        <v>22</v>
      </c>
      <c r="F311" s="32" t="s">
        <v>784</v>
      </c>
      <c r="G311" s="33" t="s">
        <v>540</v>
      </c>
      <c r="H311" s="33" t="s">
        <v>785</v>
      </c>
      <c r="I311" s="33" t="s">
        <v>786</v>
      </c>
      <c r="J311" s="33" t="s">
        <v>95</v>
      </c>
      <c r="K311" s="32" t="s">
        <v>97</v>
      </c>
      <c r="L311" s="32" t="s">
        <v>787</v>
      </c>
      <c r="M311" s="34">
        <v>41404</v>
      </c>
      <c r="N311" s="33" t="s">
        <v>788</v>
      </c>
      <c r="O311" s="35">
        <v>17052</v>
      </c>
      <c r="P311" s="36" t="s">
        <v>1493</v>
      </c>
      <c r="Q311" s="36" t="s">
        <v>1491</v>
      </c>
      <c r="R311" s="37">
        <v>41409</v>
      </c>
      <c r="S311" s="37">
        <v>41409</v>
      </c>
      <c r="T311" s="36" t="s">
        <v>496</v>
      </c>
      <c r="U311" s="55" t="s">
        <v>1495</v>
      </c>
      <c r="V311" s="56">
        <v>0.03</v>
      </c>
      <c r="W311" s="55">
        <f t="shared" si="25"/>
        <v>42.63</v>
      </c>
      <c r="X311" s="55">
        <f t="shared" si="26"/>
        <v>255.78000000000003</v>
      </c>
      <c r="Y311" s="39"/>
    </row>
    <row r="312" spans="2:25" ht="18" x14ac:dyDescent="0.2">
      <c r="B312" s="31">
        <v>301</v>
      </c>
      <c r="C312" s="32">
        <v>1241</v>
      </c>
      <c r="D312" s="32">
        <v>4</v>
      </c>
      <c r="E312" s="32" t="s">
        <v>22</v>
      </c>
      <c r="F312" s="32" t="s">
        <v>1491</v>
      </c>
      <c r="G312" s="33" t="s">
        <v>1491</v>
      </c>
      <c r="H312" s="33" t="s">
        <v>789</v>
      </c>
      <c r="I312" s="33" t="s">
        <v>94</v>
      </c>
      <c r="J312" s="33" t="s">
        <v>95</v>
      </c>
      <c r="K312" s="32" t="s">
        <v>97</v>
      </c>
      <c r="L312" s="32" t="s">
        <v>96</v>
      </c>
      <c r="M312" s="34" t="s">
        <v>1492</v>
      </c>
      <c r="N312" s="33" t="s">
        <v>96</v>
      </c>
      <c r="O312" s="35">
        <v>5990</v>
      </c>
      <c r="P312" s="36" t="s">
        <v>1493</v>
      </c>
      <c r="Q312" s="36" t="s">
        <v>1491</v>
      </c>
      <c r="R312" s="37" t="s">
        <v>1494</v>
      </c>
      <c r="S312" s="37" t="s">
        <v>1494</v>
      </c>
      <c r="T312" s="36" t="s">
        <v>54</v>
      </c>
      <c r="U312" s="29" t="s">
        <v>1497</v>
      </c>
      <c r="V312" s="46">
        <v>0.2</v>
      </c>
      <c r="W312" s="29">
        <f t="shared" si="25"/>
        <v>99.833333333333329</v>
      </c>
      <c r="X312" s="29">
        <f t="shared" si="26"/>
        <v>599</v>
      </c>
      <c r="Y312" s="39"/>
    </row>
    <row r="313" spans="2:25" ht="27" x14ac:dyDescent="0.2">
      <c r="B313" s="31">
        <v>302</v>
      </c>
      <c r="C313" s="32">
        <v>1241</v>
      </c>
      <c r="D313" s="32">
        <v>4</v>
      </c>
      <c r="E313" s="32" t="s">
        <v>22</v>
      </c>
      <c r="F313" s="32" t="s">
        <v>699</v>
      </c>
      <c r="G313" s="33" t="s">
        <v>353</v>
      </c>
      <c r="H313" s="33" t="s">
        <v>790</v>
      </c>
      <c r="I313" s="33" t="s">
        <v>189</v>
      </c>
      <c r="J313" s="33" t="s">
        <v>512</v>
      </c>
      <c r="K313" s="32" t="s">
        <v>791</v>
      </c>
      <c r="L313" s="32" t="s">
        <v>792</v>
      </c>
      <c r="M313" s="34">
        <v>41493</v>
      </c>
      <c r="N313" s="33" t="s">
        <v>793</v>
      </c>
      <c r="O313" s="35">
        <v>4200</v>
      </c>
      <c r="P313" s="36" t="s">
        <v>1493</v>
      </c>
      <c r="Q313" s="36" t="s">
        <v>1491</v>
      </c>
      <c r="R313" s="37">
        <v>41492</v>
      </c>
      <c r="S313" s="37">
        <v>41492</v>
      </c>
      <c r="T313" s="36" t="s">
        <v>356</v>
      </c>
      <c r="U313" s="29" t="s">
        <v>1497</v>
      </c>
      <c r="V313" s="46">
        <v>0.2</v>
      </c>
      <c r="W313" s="29">
        <f t="shared" si="25"/>
        <v>70</v>
      </c>
      <c r="X313" s="29">
        <f t="shared" si="26"/>
        <v>420</v>
      </c>
      <c r="Y313" s="39"/>
    </row>
    <row r="314" spans="2:25" ht="27" x14ac:dyDescent="0.2">
      <c r="B314" s="31">
        <v>303</v>
      </c>
      <c r="C314" s="32">
        <v>1241</v>
      </c>
      <c r="D314" s="32">
        <v>4</v>
      </c>
      <c r="E314" s="32" t="s">
        <v>22</v>
      </c>
      <c r="F314" s="32" t="s">
        <v>794</v>
      </c>
      <c r="G314" s="33" t="s">
        <v>279</v>
      </c>
      <c r="H314" s="33" t="s">
        <v>795</v>
      </c>
      <c r="I314" s="33" t="s">
        <v>758</v>
      </c>
      <c r="J314" s="33" t="s">
        <v>796</v>
      </c>
      <c r="K314" s="32" t="s">
        <v>797</v>
      </c>
      <c r="L314" s="32" t="s">
        <v>798</v>
      </c>
      <c r="M314" s="34">
        <v>41586</v>
      </c>
      <c r="N314" s="33" t="s">
        <v>799</v>
      </c>
      <c r="O314" s="35">
        <v>3200</v>
      </c>
      <c r="P314" s="36" t="s">
        <v>1493</v>
      </c>
      <c r="Q314" s="36" t="s">
        <v>1491</v>
      </c>
      <c r="R314" s="37">
        <v>37933</v>
      </c>
      <c r="S314" s="37">
        <v>37933</v>
      </c>
      <c r="T314" s="36" t="s">
        <v>45</v>
      </c>
      <c r="U314" s="29" t="s">
        <v>1497</v>
      </c>
      <c r="V314" s="46">
        <v>0.2</v>
      </c>
      <c r="W314" s="29">
        <f t="shared" si="25"/>
        <v>53.333333333333336</v>
      </c>
      <c r="X314" s="29">
        <f t="shared" si="26"/>
        <v>320</v>
      </c>
      <c r="Y314" s="39"/>
    </row>
    <row r="315" spans="2:25" ht="27" x14ac:dyDescent="0.2">
      <c r="B315" s="31">
        <v>304</v>
      </c>
      <c r="C315" s="32">
        <v>1241</v>
      </c>
      <c r="D315" s="32">
        <v>6</v>
      </c>
      <c r="E315" s="32" t="s">
        <v>22</v>
      </c>
      <c r="F315" s="32" t="s">
        <v>794</v>
      </c>
      <c r="G315" s="33" t="s">
        <v>279</v>
      </c>
      <c r="H315" s="33" t="s">
        <v>800</v>
      </c>
      <c r="I315" s="33" t="s">
        <v>758</v>
      </c>
      <c r="J315" s="33" t="s">
        <v>796</v>
      </c>
      <c r="K315" s="32" t="s">
        <v>801</v>
      </c>
      <c r="L315" s="32" t="s">
        <v>798</v>
      </c>
      <c r="M315" s="34">
        <v>41586</v>
      </c>
      <c r="N315" s="33" t="s">
        <v>799</v>
      </c>
      <c r="O315" s="35">
        <v>6419.05</v>
      </c>
      <c r="P315" s="36" t="s">
        <v>1493</v>
      </c>
      <c r="Q315" s="36" t="s">
        <v>1491</v>
      </c>
      <c r="R315" s="37">
        <v>37933</v>
      </c>
      <c r="S315" s="37">
        <v>37933</v>
      </c>
      <c r="T315" s="36" t="s">
        <v>45</v>
      </c>
      <c r="U315" s="55" t="s">
        <v>1495</v>
      </c>
      <c r="V315" s="56">
        <v>0.03</v>
      </c>
      <c r="W315" s="55">
        <f t="shared" si="25"/>
        <v>16.047625</v>
      </c>
      <c r="X315" s="55">
        <f t="shared" si="26"/>
        <v>96.285750000000007</v>
      </c>
      <c r="Y315" s="39"/>
    </row>
    <row r="316" spans="2:25" ht="27" x14ac:dyDescent="0.2">
      <c r="B316" s="31">
        <v>305</v>
      </c>
      <c r="C316" s="32">
        <v>1241</v>
      </c>
      <c r="D316" s="32">
        <v>6</v>
      </c>
      <c r="E316" s="32" t="s">
        <v>22</v>
      </c>
      <c r="F316" s="32" t="s">
        <v>802</v>
      </c>
      <c r="G316" s="33" t="s">
        <v>279</v>
      </c>
      <c r="H316" s="33" t="s">
        <v>803</v>
      </c>
      <c r="I316" s="33" t="s">
        <v>758</v>
      </c>
      <c r="J316" s="33" t="s">
        <v>796</v>
      </c>
      <c r="K316" s="32" t="s">
        <v>801</v>
      </c>
      <c r="L316" s="32" t="s">
        <v>798</v>
      </c>
      <c r="M316" s="34">
        <v>41586</v>
      </c>
      <c r="N316" s="33" t="s">
        <v>799</v>
      </c>
      <c r="O316" s="35">
        <v>6419.05</v>
      </c>
      <c r="P316" s="36" t="s">
        <v>1493</v>
      </c>
      <c r="Q316" s="36" t="s">
        <v>1491</v>
      </c>
      <c r="R316" s="37">
        <v>37933</v>
      </c>
      <c r="S316" s="37">
        <v>37933</v>
      </c>
      <c r="T316" s="36" t="s">
        <v>45</v>
      </c>
      <c r="U316" s="55" t="s">
        <v>1495</v>
      </c>
      <c r="V316" s="56">
        <v>0.03</v>
      </c>
      <c r="W316" s="55">
        <f t="shared" si="25"/>
        <v>16.047625</v>
      </c>
      <c r="X316" s="55">
        <f t="shared" si="26"/>
        <v>96.285750000000007</v>
      </c>
      <c r="Y316" s="39"/>
    </row>
    <row r="317" spans="2:25" ht="18" x14ac:dyDescent="0.2">
      <c r="B317" s="31">
        <v>306</v>
      </c>
      <c r="C317" s="32">
        <v>1241</v>
      </c>
      <c r="D317" s="32">
        <v>6</v>
      </c>
      <c r="E317" s="32" t="s">
        <v>22</v>
      </c>
      <c r="F317" s="32" t="s">
        <v>804</v>
      </c>
      <c r="G317" s="33" t="s">
        <v>805</v>
      </c>
      <c r="H317" s="33" t="s">
        <v>806</v>
      </c>
      <c r="I317" s="33" t="s">
        <v>94</v>
      </c>
      <c r="J317" s="33" t="s">
        <v>95</v>
      </c>
      <c r="K317" s="32" t="s">
        <v>97</v>
      </c>
      <c r="L317" s="32" t="s">
        <v>96</v>
      </c>
      <c r="M317" s="34" t="s">
        <v>1492</v>
      </c>
      <c r="N317" s="33" t="s">
        <v>96</v>
      </c>
      <c r="O317" s="35">
        <v>2899</v>
      </c>
      <c r="P317" s="36" t="s">
        <v>1493</v>
      </c>
      <c r="Q317" s="36" t="s">
        <v>1491</v>
      </c>
      <c r="R317" s="37" t="s">
        <v>1494</v>
      </c>
      <c r="S317" s="37" t="s">
        <v>1494</v>
      </c>
      <c r="T317" s="36" t="s">
        <v>398</v>
      </c>
      <c r="U317" s="55" t="s">
        <v>1495</v>
      </c>
      <c r="V317" s="56">
        <v>0.03</v>
      </c>
      <c r="W317" s="55">
        <f t="shared" si="25"/>
        <v>7.2474999999999996</v>
      </c>
      <c r="X317" s="55">
        <f t="shared" si="26"/>
        <v>43.484999999999999</v>
      </c>
      <c r="Y317" s="39"/>
    </row>
    <row r="318" spans="2:25" ht="18" x14ac:dyDescent="0.2">
      <c r="B318" s="31">
        <v>307</v>
      </c>
      <c r="C318" s="32">
        <v>1241</v>
      </c>
      <c r="D318" s="32">
        <v>6</v>
      </c>
      <c r="E318" s="32" t="s">
        <v>22</v>
      </c>
      <c r="F318" s="32" t="s">
        <v>807</v>
      </c>
      <c r="G318" s="33" t="s">
        <v>343</v>
      </c>
      <c r="H318" s="33" t="s">
        <v>808</v>
      </c>
      <c r="I318" s="33" t="s">
        <v>758</v>
      </c>
      <c r="J318" s="33" t="s">
        <v>809</v>
      </c>
      <c r="K318" s="32" t="s">
        <v>810</v>
      </c>
      <c r="L318" s="32" t="s">
        <v>811</v>
      </c>
      <c r="M318" s="34">
        <v>41661</v>
      </c>
      <c r="N318" s="33" t="s">
        <v>96</v>
      </c>
      <c r="O318" s="35">
        <v>25499</v>
      </c>
      <c r="P318" s="36" t="s">
        <v>1493</v>
      </c>
      <c r="Q318" s="36" t="s">
        <v>1491</v>
      </c>
      <c r="R318" s="37" t="s">
        <v>1494</v>
      </c>
      <c r="S318" s="37" t="s">
        <v>1494</v>
      </c>
      <c r="T318" s="36" t="s">
        <v>347</v>
      </c>
      <c r="U318" s="55" t="s">
        <v>1495</v>
      </c>
      <c r="V318" s="56">
        <v>0.03</v>
      </c>
      <c r="W318" s="55">
        <f t="shared" si="25"/>
        <v>63.747500000000002</v>
      </c>
      <c r="X318" s="55">
        <f t="shared" si="26"/>
        <v>382.48500000000001</v>
      </c>
      <c r="Y318" s="39"/>
    </row>
    <row r="319" spans="2:25" ht="18" x14ac:dyDescent="0.2">
      <c r="B319" s="31">
        <v>308</v>
      </c>
      <c r="C319" s="32">
        <v>1241</v>
      </c>
      <c r="D319" s="32">
        <v>6</v>
      </c>
      <c r="E319" s="32" t="s">
        <v>22</v>
      </c>
      <c r="F319" s="32" t="s">
        <v>1491</v>
      </c>
      <c r="G319" s="33" t="s">
        <v>1491</v>
      </c>
      <c r="H319" s="33" t="s">
        <v>812</v>
      </c>
      <c r="I319" s="33" t="s">
        <v>94</v>
      </c>
      <c r="J319" s="33" t="s">
        <v>95</v>
      </c>
      <c r="K319" s="32" t="s">
        <v>97</v>
      </c>
      <c r="L319" s="32" t="s">
        <v>96</v>
      </c>
      <c r="M319" s="34" t="s">
        <v>1492</v>
      </c>
      <c r="N319" s="33" t="s">
        <v>96</v>
      </c>
      <c r="O319" s="35">
        <v>7888</v>
      </c>
      <c r="P319" s="36" t="s">
        <v>1493</v>
      </c>
      <c r="Q319" s="36" t="s">
        <v>1491</v>
      </c>
      <c r="R319" s="37" t="s">
        <v>1494</v>
      </c>
      <c r="S319" s="37" t="s">
        <v>1494</v>
      </c>
      <c r="T319" s="36" t="s">
        <v>54</v>
      </c>
      <c r="U319" s="55" t="s">
        <v>1495</v>
      </c>
      <c r="V319" s="56">
        <v>0.03</v>
      </c>
      <c r="W319" s="55">
        <f t="shared" si="25"/>
        <v>19.72</v>
      </c>
      <c r="X319" s="55">
        <f t="shared" si="26"/>
        <v>118.32</v>
      </c>
      <c r="Y319" s="39"/>
    </row>
    <row r="320" spans="2:25" ht="18" x14ac:dyDescent="0.2">
      <c r="B320" s="31">
        <v>309</v>
      </c>
      <c r="C320" s="32">
        <v>1246</v>
      </c>
      <c r="D320" s="32">
        <v>4</v>
      </c>
      <c r="E320" s="32" t="s">
        <v>813</v>
      </c>
      <c r="F320" s="32" t="s">
        <v>1491</v>
      </c>
      <c r="G320" s="33" t="s">
        <v>1491</v>
      </c>
      <c r="H320" s="33" t="s">
        <v>814</v>
      </c>
      <c r="I320" s="33" t="s">
        <v>94</v>
      </c>
      <c r="J320" s="33" t="s">
        <v>95</v>
      </c>
      <c r="K320" s="32" t="s">
        <v>97</v>
      </c>
      <c r="L320" s="32" t="s">
        <v>96</v>
      </c>
      <c r="M320" s="34" t="s">
        <v>1492</v>
      </c>
      <c r="N320" s="33" t="s">
        <v>96</v>
      </c>
      <c r="O320" s="35">
        <v>3132</v>
      </c>
      <c r="P320" s="36" t="s">
        <v>1493</v>
      </c>
      <c r="Q320" s="36" t="s">
        <v>1491</v>
      </c>
      <c r="R320" s="37" t="s">
        <v>1494</v>
      </c>
      <c r="S320" s="37" t="s">
        <v>1494</v>
      </c>
      <c r="T320" s="36" t="s">
        <v>54</v>
      </c>
      <c r="U320" s="55" t="s">
        <v>1496</v>
      </c>
      <c r="V320" s="56">
        <v>0.1</v>
      </c>
      <c r="W320" s="55">
        <f t="shared" si="25"/>
        <v>26.100000000000005</v>
      </c>
      <c r="X320" s="55">
        <f t="shared" si="26"/>
        <v>156.60000000000002</v>
      </c>
      <c r="Y320" s="39"/>
    </row>
    <row r="321" spans="2:25" ht="18" x14ac:dyDescent="0.2">
      <c r="B321" s="31">
        <v>310</v>
      </c>
      <c r="C321" s="32">
        <v>1241</v>
      </c>
      <c r="D321" s="32">
        <v>6</v>
      </c>
      <c r="E321" s="32" t="s">
        <v>22</v>
      </c>
      <c r="F321" s="32" t="s">
        <v>815</v>
      </c>
      <c r="G321" s="33" t="s">
        <v>279</v>
      </c>
      <c r="H321" s="33" t="s">
        <v>812</v>
      </c>
      <c r="I321" s="33" t="s">
        <v>816</v>
      </c>
      <c r="J321" s="33" t="s">
        <v>817</v>
      </c>
      <c r="K321" s="32" t="s">
        <v>818</v>
      </c>
      <c r="L321" s="32" t="s">
        <v>284</v>
      </c>
      <c r="M321" s="34">
        <v>41757</v>
      </c>
      <c r="N321" s="33" t="s">
        <v>285</v>
      </c>
      <c r="O321" s="35">
        <v>7888</v>
      </c>
      <c r="P321" s="36" t="s">
        <v>1493</v>
      </c>
      <c r="Q321" s="36" t="s">
        <v>1491</v>
      </c>
      <c r="R321" s="37">
        <v>41752</v>
      </c>
      <c r="S321" s="37">
        <v>41752</v>
      </c>
      <c r="T321" s="36" t="s">
        <v>45</v>
      </c>
      <c r="U321" s="55" t="s">
        <v>1495</v>
      </c>
      <c r="V321" s="56">
        <v>0.03</v>
      </c>
      <c r="W321" s="55">
        <f t="shared" si="25"/>
        <v>19.72</v>
      </c>
      <c r="X321" s="55">
        <f t="shared" si="26"/>
        <v>118.32</v>
      </c>
      <c r="Y321" s="39"/>
    </row>
    <row r="322" spans="2:25" ht="18" x14ac:dyDescent="0.2">
      <c r="B322" s="31">
        <v>311</v>
      </c>
      <c r="C322" s="32">
        <v>1241</v>
      </c>
      <c r="D322" s="32">
        <v>6</v>
      </c>
      <c r="E322" s="32" t="s">
        <v>22</v>
      </c>
      <c r="F322" s="32" t="s">
        <v>819</v>
      </c>
      <c r="G322" s="33" t="s">
        <v>820</v>
      </c>
      <c r="H322" s="33" t="s">
        <v>821</v>
      </c>
      <c r="I322" s="33" t="s">
        <v>94</v>
      </c>
      <c r="J322" s="33" t="s">
        <v>95</v>
      </c>
      <c r="K322" s="32" t="s">
        <v>97</v>
      </c>
      <c r="L322" s="32" t="s">
        <v>822</v>
      </c>
      <c r="M322" s="34">
        <v>41964</v>
      </c>
      <c r="N322" s="33" t="s">
        <v>823</v>
      </c>
      <c r="O322" s="35">
        <v>2558.8000000000002</v>
      </c>
      <c r="P322" s="36" t="s">
        <v>1493</v>
      </c>
      <c r="Q322" s="36" t="s">
        <v>1491</v>
      </c>
      <c r="R322" s="37">
        <v>41950</v>
      </c>
      <c r="S322" s="37">
        <v>41950</v>
      </c>
      <c r="T322" s="36" t="s">
        <v>98</v>
      </c>
      <c r="U322" s="55" t="s">
        <v>1495</v>
      </c>
      <c r="V322" s="56">
        <v>0.03</v>
      </c>
      <c r="W322" s="55">
        <f t="shared" si="25"/>
        <v>6.3969999999999994</v>
      </c>
      <c r="X322" s="55">
        <f t="shared" si="26"/>
        <v>38.381999999999998</v>
      </c>
      <c r="Y322" s="39"/>
    </row>
    <row r="323" spans="2:25" ht="27" x14ac:dyDescent="0.2">
      <c r="B323" s="31">
        <v>312</v>
      </c>
      <c r="C323" s="32">
        <v>1241</v>
      </c>
      <c r="D323" s="32">
        <v>6</v>
      </c>
      <c r="E323" s="32" t="s">
        <v>22</v>
      </c>
      <c r="F323" s="32" t="s">
        <v>824</v>
      </c>
      <c r="G323" s="33" t="s">
        <v>825</v>
      </c>
      <c r="H323" s="33" t="s">
        <v>826</v>
      </c>
      <c r="I323" s="33" t="s">
        <v>94</v>
      </c>
      <c r="J323" s="33" t="s">
        <v>95</v>
      </c>
      <c r="K323" s="32" t="s">
        <v>97</v>
      </c>
      <c r="L323" s="32" t="s">
        <v>827</v>
      </c>
      <c r="M323" s="34">
        <v>42002</v>
      </c>
      <c r="N323" s="33" t="s">
        <v>828</v>
      </c>
      <c r="O323" s="35">
        <v>15000</v>
      </c>
      <c r="P323" s="36" t="s">
        <v>1493</v>
      </c>
      <c r="Q323" s="36" t="s">
        <v>1491</v>
      </c>
      <c r="R323" s="37">
        <v>41950</v>
      </c>
      <c r="S323" s="37">
        <v>41950</v>
      </c>
      <c r="T323" s="36" t="s">
        <v>829</v>
      </c>
      <c r="U323" s="55" t="s">
        <v>1495</v>
      </c>
      <c r="V323" s="56">
        <v>0.03</v>
      </c>
      <c r="W323" s="55">
        <f t="shared" si="25"/>
        <v>37.5</v>
      </c>
      <c r="X323" s="55">
        <f t="shared" si="26"/>
        <v>225</v>
      </c>
      <c r="Y323" s="39"/>
    </row>
    <row r="324" spans="2:25" ht="18" x14ac:dyDescent="0.2">
      <c r="B324" s="31">
        <v>313</v>
      </c>
      <c r="C324" s="32">
        <v>1241</v>
      </c>
      <c r="D324" s="32">
        <v>6</v>
      </c>
      <c r="E324" s="32" t="s">
        <v>22</v>
      </c>
      <c r="F324" s="32" t="s">
        <v>830</v>
      </c>
      <c r="G324" s="33" t="s">
        <v>279</v>
      </c>
      <c r="H324" s="33" t="s">
        <v>831</v>
      </c>
      <c r="I324" s="33" t="s">
        <v>816</v>
      </c>
      <c r="J324" s="33" t="s">
        <v>817</v>
      </c>
      <c r="K324" s="32" t="s">
        <v>832</v>
      </c>
      <c r="L324" s="32" t="s">
        <v>833</v>
      </c>
      <c r="M324" s="34">
        <v>41907</v>
      </c>
      <c r="N324" s="33" t="s">
        <v>834</v>
      </c>
      <c r="O324" s="35">
        <v>5199</v>
      </c>
      <c r="P324" s="36" t="s">
        <v>1493</v>
      </c>
      <c r="Q324" s="36" t="s">
        <v>1491</v>
      </c>
      <c r="R324" s="37">
        <v>42123</v>
      </c>
      <c r="S324" s="37">
        <v>42123</v>
      </c>
      <c r="T324" s="36" t="s">
        <v>45</v>
      </c>
      <c r="U324" s="55" t="s">
        <v>1495</v>
      </c>
      <c r="V324" s="56">
        <v>0.03</v>
      </c>
      <c r="W324" s="55">
        <f t="shared" si="25"/>
        <v>12.9975</v>
      </c>
      <c r="X324" s="55">
        <f t="shared" si="26"/>
        <v>77.984999999999999</v>
      </c>
      <c r="Y324" s="39"/>
    </row>
    <row r="325" spans="2:25" ht="18" x14ac:dyDescent="0.2">
      <c r="B325" s="31">
        <v>314</v>
      </c>
      <c r="C325" s="32">
        <v>1241</v>
      </c>
      <c r="D325" s="32">
        <v>6</v>
      </c>
      <c r="E325" s="32" t="s">
        <v>22</v>
      </c>
      <c r="F325" s="32" t="s">
        <v>835</v>
      </c>
      <c r="G325" s="33" t="s">
        <v>279</v>
      </c>
      <c r="H325" s="33" t="s">
        <v>836</v>
      </c>
      <c r="I325" s="33" t="s">
        <v>816</v>
      </c>
      <c r="J325" s="33" t="s">
        <v>817</v>
      </c>
      <c r="K325" s="32" t="s">
        <v>837</v>
      </c>
      <c r="L325" s="32" t="s">
        <v>96</v>
      </c>
      <c r="M325" s="34">
        <v>41877</v>
      </c>
      <c r="N325" s="33" t="s">
        <v>834</v>
      </c>
      <c r="O325" s="35">
        <v>5199</v>
      </c>
      <c r="P325" s="36" t="s">
        <v>1493</v>
      </c>
      <c r="Q325" s="36" t="s">
        <v>1491</v>
      </c>
      <c r="R325" s="37">
        <v>42004</v>
      </c>
      <c r="S325" s="37">
        <v>42004</v>
      </c>
      <c r="T325" s="36" t="s">
        <v>45</v>
      </c>
      <c r="U325" s="55" t="s">
        <v>1495</v>
      </c>
      <c r="V325" s="56">
        <v>0.03</v>
      </c>
      <c r="W325" s="55">
        <f t="shared" si="25"/>
        <v>12.9975</v>
      </c>
      <c r="X325" s="55">
        <f t="shared" si="26"/>
        <v>77.984999999999999</v>
      </c>
      <c r="Y325" s="39"/>
    </row>
    <row r="326" spans="2:25" ht="18" x14ac:dyDescent="0.2">
      <c r="B326" s="31">
        <v>315</v>
      </c>
      <c r="C326" s="32">
        <v>1241</v>
      </c>
      <c r="D326" s="32">
        <v>4</v>
      </c>
      <c r="E326" s="32" t="s">
        <v>22</v>
      </c>
      <c r="F326" s="32" t="s">
        <v>1491</v>
      </c>
      <c r="G326" s="33" t="s">
        <v>1491</v>
      </c>
      <c r="H326" s="33" t="s">
        <v>838</v>
      </c>
      <c r="I326" s="33" t="s">
        <v>94</v>
      </c>
      <c r="J326" s="33" t="s">
        <v>95</v>
      </c>
      <c r="K326" s="32" t="s">
        <v>97</v>
      </c>
      <c r="L326" s="32" t="s">
        <v>96</v>
      </c>
      <c r="M326" s="34" t="s">
        <v>1492</v>
      </c>
      <c r="N326" s="33" t="s">
        <v>96</v>
      </c>
      <c r="O326" s="35">
        <v>6491.3600000000006</v>
      </c>
      <c r="P326" s="36" t="s">
        <v>1493</v>
      </c>
      <c r="Q326" s="36" t="s">
        <v>1491</v>
      </c>
      <c r="R326" s="37" t="s">
        <v>1494</v>
      </c>
      <c r="S326" s="37" t="s">
        <v>1494</v>
      </c>
      <c r="T326" s="36" t="s">
        <v>54</v>
      </c>
      <c r="U326" s="29" t="s">
        <v>1497</v>
      </c>
      <c r="V326" s="46">
        <v>0.2</v>
      </c>
      <c r="W326" s="29">
        <f>(O326*V326)/12</f>
        <v>108.18933333333335</v>
      </c>
      <c r="X326" s="29">
        <f>W326*6</f>
        <v>649.13600000000008</v>
      </c>
      <c r="Y326" s="39"/>
    </row>
    <row r="327" spans="2:25" ht="18" x14ac:dyDescent="0.2">
      <c r="B327" s="31">
        <v>316</v>
      </c>
      <c r="C327" s="32">
        <v>1246</v>
      </c>
      <c r="D327" s="32">
        <v>4</v>
      </c>
      <c r="E327" s="32" t="s">
        <v>813</v>
      </c>
      <c r="F327" s="32" t="s">
        <v>1491</v>
      </c>
      <c r="G327" s="33" t="s">
        <v>1491</v>
      </c>
      <c r="H327" s="33" t="s">
        <v>839</v>
      </c>
      <c r="I327" s="33" t="s">
        <v>94</v>
      </c>
      <c r="J327" s="33" t="s">
        <v>95</v>
      </c>
      <c r="K327" s="32" t="s">
        <v>97</v>
      </c>
      <c r="L327" s="32" t="s">
        <v>96</v>
      </c>
      <c r="M327" s="34" t="s">
        <v>1492</v>
      </c>
      <c r="N327" s="33" t="s">
        <v>96</v>
      </c>
      <c r="O327" s="35">
        <v>2990</v>
      </c>
      <c r="P327" s="36" t="s">
        <v>1493</v>
      </c>
      <c r="Q327" s="36" t="s">
        <v>1491</v>
      </c>
      <c r="R327" s="37" t="s">
        <v>1494</v>
      </c>
      <c r="S327" s="37" t="s">
        <v>1494</v>
      </c>
      <c r="T327" s="36" t="s">
        <v>54</v>
      </c>
      <c r="U327" s="55" t="s">
        <v>1496</v>
      </c>
      <c r="V327" s="56">
        <v>0.1</v>
      </c>
      <c r="W327" s="55">
        <f t="shared" ref="W327" si="29">(O327*V327)/12</f>
        <v>24.916666666666668</v>
      </c>
      <c r="X327" s="55">
        <f t="shared" ref="X327" si="30">W327*6</f>
        <v>149.5</v>
      </c>
      <c r="Y327" s="39"/>
    </row>
    <row r="328" spans="2:25" ht="18" x14ac:dyDescent="0.2">
      <c r="B328" s="31">
        <v>317</v>
      </c>
      <c r="C328" s="32">
        <v>1241</v>
      </c>
      <c r="D328" s="32">
        <v>6</v>
      </c>
      <c r="E328" s="32" t="s">
        <v>22</v>
      </c>
      <c r="F328" s="32" t="s">
        <v>1491</v>
      </c>
      <c r="G328" s="33" t="s">
        <v>1491</v>
      </c>
      <c r="H328" s="33" t="s">
        <v>840</v>
      </c>
      <c r="I328" s="33" t="s">
        <v>94</v>
      </c>
      <c r="J328" s="33" t="s">
        <v>95</v>
      </c>
      <c r="K328" s="32" t="s">
        <v>97</v>
      </c>
      <c r="L328" s="32" t="s">
        <v>96</v>
      </c>
      <c r="M328" s="34" t="s">
        <v>1492</v>
      </c>
      <c r="N328" s="33" t="s">
        <v>96</v>
      </c>
      <c r="O328" s="35">
        <v>2579</v>
      </c>
      <c r="P328" s="36" t="s">
        <v>1493</v>
      </c>
      <c r="Q328" s="36" t="s">
        <v>1491</v>
      </c>
      <c r="R328" s="37" t="s">
        <v>1494</v>
      </c>
      <c r="S328" s="37" t="s">
        <v>1494</v>
      </c>
      <c r="T328" s="36" t="s">
        <v>54</v>
      </c>
      <c r="U328" s="55" t="s">
        <v>1495</v>
      </c>
      <c r="V328" s="56">
        <v>0.03</v>
      </c>
      <c r="W328" s="55">
        <f t="shared" si="25"/>
        <v>6.4474999999999989</v>
      </c>
      <c r="X328" s="55">
        <f t="shared" si="26"/>
        <v>38.684999999999995</v>
      </c>
      <c r="Y328" s="39"/>
    </row>
    <row r="329" spans="2:25" ht="18" x14ac:dyDescent="0.2">
      <c r="B329" s="31">
        <v>318</v>
      </c>
      <c r="C329" s="32">
        <v>1246</v>
      </c>
      <c r="D329" s="32">
        <v>4</v>
      </c>
      <c r="E329" s="32" t="s">
        <v>813</v>
      </c>
      <c r="F329" s="32" t="s">
        <v>841</v>
      </c>
      <c r="G329" s="33" t="s">
        <v>842</v>
      </c>
      <c r="H329" s="33" t="s">
        <v>843</v>
      </c>
      <c r="I329" s="33" t="s">
        <v>844</v>
      </c>
      <c r="J329" s="33" t="s">
        <v>845</v>
      </c>
      <c r="K329" s="32" t="s">
        <v>97</v>
      </c>
      <c r="L329" s="32" t="s">
        <v>96</v>
      </c>
      <c r="M329" s="34" t="s">
        <v>1492</v>
      </c>
      <c r="N329" s="33" t="s">
        <v>96</v>
      </c>
      <c r="O329" s="35">
        <v>4690</v>
      </c>
      <c r="P329" s="36" t="s">
        <v>1493</v>
      </c>
      <c r="Q329" s="36" t="s">
        <v>1491</v>
      </c>
      <c r="R329" s="37" t="s">
        <v>1494</v>
      </c>
      <c r="S329" s="37" t="s">
        <v>1494</v>
      </c>
      <c r="T329" s="36" t="s">
        <v>325</v>
      </c>
      <c r="U329" s="55" t="s">
        <v>1496</v>
      </c>
      <c r="V329" s="56">
        <v>0.1</v>
      </c>
      <c r="W329" s="55">
        <f t="shared" si="25"/>
        <v>39.083333333333336</v>
      </c>
      <c r="X329" s="55">
        <f t="shared" si="26"/>
        <v>234.5</v>
      </c>
      <c r="Y329" s="39"/>
    </row>
    <row r="330" spans="2:25" ht="18" x14ac:dyDescent="0.2">
      <c r="B330" s="31">
        <v>319</v>
      </c>
      <c r="C330" s="32">
        <v>1246</v>
      </c>
      <c r="D330" s="32">
        <v>4</v>
      </c>
      <c r="E330" s="32" t="s">
        <v>813</v>
      </c>
      <c r="F330" s="32" t="s">
        <v>846</v>
      </c>
      <c r="G330" s="33" t="s">
        <v>842</v>
      </c>
      <c r="H330" s="33" t="s">
        <v>847</v>
      </c>
      <c r="I330" s="33" t="s">
        <v>844</v>
      </c>
      <c r="J330" s="33" t="s">
        <v>845</v>
      </c>
      <c r="K330" s="32" t="s">
        <v>97</v>
      </c>
      <c r="L330" s="32" t="s">
        <v>96</v>
      </c>
      <c r="M330" s="34" t="s">
        <v>1492</v>
      </c>
      <c r="N330" s="33" t="s">
        <v>96</v>
      </c>
      <c r="O330" s="35">
        <v>4690</v>
      </c>
      <c r="P330" s="36" t="s">
        <v>1493</v>
      </c>
      <c r="Q330" s="36" t="s">
        <v>1491</v>
      </c>
      <c r="R330" s="37" t="s">
        <v>1494</v>
      </c>
      <c r="S330" s="37" t="s">
        <v>1494</v>
      </c>
      <c r="T330" s="36" t="s">
        <v>325</v>
      </c>
      <c r="U330" s="55" t="s">
        <v>1496</v>
      </c>
      <c r="V330" s="56">
        <v>0.1</v>
      </c>
      <c r="W330" s="55">
        <f t="shared" si="25"/>
        <v>39.083333333333336</v>
      </c>
      <c r="X330" s="55">
        <f t="shared" si="26"/>
        <v>234.5</v>
      </c>
      <c r="Y330" s="39"/>
    </row>
    <row r="331" spans="2:25" ht="18" x14ac:dyDescent="0.2">
      <c r="B331" s="31">
        <v>320</v>
      </c>
      <c r="C331" s="32">
        <v>1241</v>
      </c>
      <c r="D331" s="32">
        <v>6</v>
      </c>
      <c r="E331" s="32" t="s">
        <v>22</v>
      </c>
      <c r="F331" s="32" t="s">
        <v>848</v>
      </c>
      <c r="G331" s="33" t="s">
        <v>842</v>
      </c>
      <c r="H331" s="33" t="s">
        <v>849</v>
      </c>
      <c r="I331" s="33" t="s">
        <v>850</v>
      </c>
      <c r="J331" s="33" t="s">
        <v>95</v>
      </c>
      <c r="K331" s="32" t="s">
        <v>97</v>
      </c>
      <c r="L331" s="32" t="s">
        <v>96</v>
      </c>
      <c r="M331" s="34" t="s">
        <v>1492</v>
      </c>
      <c r="N331" s="33" t="s">
        <v>96</v>
      </c>
      <c r="O331" s="35">
        <v>6490</v>
      </c>
      <c r="P331" s="36" t="s">
        <v>1493</v>
      </c>
      <c r="Q331" s="36" t="s">
        <v>1491</v>
      </c>
      <c r="R331" s="37" t="s">
        <v>1494</v>
      </c>
      <c r="S331" s="37" t="s">
        <v>1494</v>
      </c>
      <c r="T331" s="36" t="s">
        <v>325</v>
      </c>
      <c r="U331" s="55" t="s">
        <v>1495</v>
      </c>
      <c r="V331" s="56">
        <v>0.03</v>
      </c>
      <c r="W331" s="55">
        <f t="shared" si="25"/>
        <v>16.224999999999998</v>
      </c>
      <c r="X331" s="55">
        <f t="shared" si="26"/>
        <v>97.35</v>
      </c>
      <c r="Y331" s="39"/>
    </row>
    <row r="332" spans="2:25" ht="18" x14ac:dyDescent="0.2">
      <c r="B332" s="31">
        <v>321</v>
      </c>
      <c r="C332" s="32">
        <v>1241</v>
      </c>
      <c r="D332" s="32">
        <v>6</v>
      </c>
      <c r="E332" s="32" t="s">
        <v>22</v>
      </c>
      <c r="F332" s="32" t="s">
        <v>851</v>
      </c>
      <c r="G332" s="33" t="s">
        <v>842</v>
      </c>
      <c r="H332" s="33" t="s">
        <v>852</v>
      </c>
      <c r="I332" s="33" t="s">
        <v>850</v>
      </c>
      <c r="J332" s="33" t="s">
        <v>95</v>
      </c>
      <c r="K332" s="32" t="s">
        <v>97</v>
      </c>
      <c r="L332" s="32" t="s">
        <v>96</v>
      </c>
      <c r="M332" s="34" t="s">
        <v>1492</v>
      </c>
      <c r="N332" s="33" t="s">
        <v>96</v>
      </c>
      <c r="O332" s="35">
        <v>6490</v>
      </c>
      <c r="P332" s="36" t="s">
        <v>1493</v>
      </c>
      <c r="Q332" s="36" t="s">
        <v>1491</v>
      </c>
      <c r="R332" s="37" t="s">
        <v>1494</v>
      </c>
      <c r="S332" s="37" t="s">
        <v>1494</v>
      </c>
      <c r="T332" s="36" t="s">
        <v>325</v>
      </c>
      <c r="U332" s="55" t="s">
        <v>1495</v>
      </c>
      <c r="V332" s="56">
        <v>0.03</v>
      </c>
      <c r="W332" s="55">
        <f t="shared" si="25"/>
        <v>16.224999999999998</v>
      </c>
      <c r="X332" s="55">
        <f t="shared" si="26"/>
        <v>97.35</v>
      </c>
      <c r="Y332" s="39"/>
    </row>
    <row r="333" spans="2:25" ht="18" x14ac:dyDescent="0.2">
      <c r="B333" s="31">
        <v>322</v>
      </c>
      <c r="C333" s="32">
        <v>1241</v>
      </c>
      <c r="D333" s="32">
        <v>6</v>
      </c>
      <c r="E333" s="32" t="s">
        <v>22</v>
      </c>
      <c r="F333" s="32" t="s">
        <v>853</v>
      </c>
      <c r="G333" s="33" t="s">
        <v>842</v>
      </c>
      <c r="H333" s="33" t="s">
        <v>854</v>
      </c>
      <c r="I333" s="33" t="s">
        <v>850</v>
      </c>
      <c r="J333" s="33" t="s">
        <v>95</v>
      </c>
      <c r="K333" s="32" t="s">
        <v>97</v>
      </c>
      <c r="L333" s="32" t="s">
        <v>96</v>
      </c>
      <c r="M333" s="34" t="s">
        <v>1492</v>
      </c>
      <c r="N333" s="33" t="s">
        <v>96</v>
      </c>
      <c r="O333" s="35">
        <v>6490</v>
      </c>
      <c r="P333" s="36" t="s">
        <v>1493</v>
      </c>
      <c r="Q333" s="36" t="s">
        <v>1491</v>
      </c>
      <c r="R333" s="37" t="s">
        <v>1494</v>
      </c>
      <c r="S333" s="37" t="s">
        <v>1494</v>
      </c>
      <c r="T333" s="36" t="s">
        <v>325</v>
      </c>
      <c r="U333" s="55" t="s">
        <v>1495</v>
      </c>
      <c r="V333" s="56">
        <v>0.03</v>
      </c>
      <c r="W333" s="55">
        <f t="shared" si="25"/>
        <v>16.224999999999998</v>
      </c>
      <c r="X333" s="55">
        <f t="shared" si="26"/>
        <v>97.35</v>
      </c>
      <c r="Y333" s="39"/>
    </row>
    <row r="334" spans="2:25" ht="27" customHeight="1" x14ac:dyDescent="0.2">
      <c r="B334" s="31">
        <v>323</v>
      </c>
      <c r="C334" s="32">
        <v>1242</v>
      </c>
      <c r="D334" s="32" t="s">
        <v>90</v>
      </c>
      <c r="E334" s="32" t="s">
        <v>855</v>
      </c>
      <c r="F334" s="32" t="s">
        <v>1491</v>
      </c>
      <c r="G334" s="33" t="s">
        <v>1491</v>
      </c>
      <c r="H334" s="33" t="s">
        <v>856</v>
      </c>
      <c r="I334" s="33" t="s">
        <v>94</v>
      </c>
      <c r="J334" s="33" t="s">
        <v>95</v>
      </c>
      <c r="K334" s="32" t="s">
        <v>97</v>
      </c>
      <c r="L334" s="32" t="s">
        <v>96</v>
      </c>
      <c r="M334" s="34" t="s">
        <v>1492</v>
      </c>
      <c r="N334" s="33" t="s">
        <v>96</v>
      </c>
      <c r="O334" s="35">
        <v>3192.8</v>
      </c>
      <c r="P334" s="36" t="s">
        <v>1493</v>
      </c>
      <c r="Q334" s="36" t="s">
        <v>1491</v>
      </c>
      <c r="R334" s="37" t="s">
        <v>1494</v>
      </c>
      <c r="S334" s="37" t="s">
        <v>1494</v>
      </c>
      <c r="T334" s="36" t="s">
        <v>54</v>
      </c>
      <c r="U334" s="55" t="s">
        <v>1496</v>
      </c>
      <c r="V334" s="56">
        <v>0.1</v>
      </c>
      <c r="W334" s="55">
        <f t="shared" si="25"/>
        <v>26.606666666666669</v>
      </c>
      <c r="X334" s="55">
        <f t="shared" si="26"/>
        <v>159.64000000000001</v>
      </c>
      <c r="Y334" s="39"/>
    </row>
    <row r="335" spans="2:25" ht="27" x14ac:dyDescent="0.2">
      <c r="B335" s="31">
        <v>324</v>
      </c>
      <c r="C335" s="32">
        <v>1244</v>
      </c>
      <c r="D335" s="32" t="s">
        <v>35</v>
      </c>
      <c r="E335" s="32" t="s">
        <v>36</v>
      </c>
      <c r="F335" s="32" t="s">
        <v>857</v>
      </c>
      <c r="G335" s="33" t="s">
        <v>58</v>
      </c>
      <c r="H335" s="33" t="s">
        <v>858</v>
      </c>
      <c r="I335" s="33" t="s">
        <v>40</v>
      </c>
      <c r="J335" s="33" t="s">
        <v>859</v>
      </c>
      <c r="K335" s="32" t="s">
        <v>860</v>
      </c>
      <c r="L335" s="32" t="s">
        <v>861</v>
      </c>
      <c r="M335" s="34">
        <v>39009</v>
      </c>
      <c r="N335" s="33" t="s">
        <v>118</v>
      </c>
      <c r="O335" s="35">
        <v>111200</v>
      </c>
      <c r="P335" s="36" t="s">
        <v>1493</v>
      </c>
      <c r="Q335" s="36" t="s">
        <v>1491</v>
      </c>
      <c r="R335" s="37" t="s">
        <v>1494</v>
      </c>
      <c r="S335" s="37" t="s">
        <v>1494</v>
      </c>
      <c r="T335" s="36" t="s">
        <v>61</v>
      </c>
      <c r="U335" s="55" t="s">
        <v>1496</v>
      </c>
      <c r="V335" s="56">
        <v>0.1</v>
      </c>
      <c r="W335" s="55">
        <f t="shared" ref="W335:W337" si="31">(O335*V335)/12</f>
        <v>926.66666666666663</v>
      </c>
      <c r="X335" s="55">
        <f t="shared" ref="X335:X337" si="32">W335*6</f>
        <v>5560</v>
      </c>
      <c r="Y335" s="39"/>
    </row>
    <row r="336" spans="2:25" ht="18" x14ac:dyDescent="0.2">
      <c r="B336" s="31">
        <v>325</v>
      </c>
      <c r="C336" s="32">
        <v>1244</v>
      </c>
      <c r="D336" s="32" t="s">
        <v>35</v>
      </c>
      <c r="E336" s="32" t="s">
        <v>36</v>
      </c>
      <c r="F336" s="32" t="s">
        <v>1491</v>
      </c>
      <c r="G336" s="33" t="s">
        <v>1491</v>
      </c>
      <c r="H336" s="33" t="s">
        <v>862</v>
      </c>
      <c r="I336" s="33" t="s">
        <v>49</v>
      </c>
      <c r="J336" s="33" t="s">
        <v>95</v>
      </c>
      <c r="K336" s="32" t="s">
        <v>97</v>
      </c>
      <c r="L336" s="32" t="s">
        <v>96</v>
      </c>
      <c r="M336" s="34" t="s">
        <v>1492</v>
      </c>
      <c r="N336" s="33" t="s">
        <v>96</v>
      </c>
      <c r="O336" s="35">
        <v>22700</v>
      </c>
      <c r="P336" s="36" t="s">
        <v>1493</v>
      </c>
      <c r="Q336" s="36" t="s">
        <v>1491</v>
      </c>
      <c r="R336" s="37" t="s">
        <v>1494</v>
      </c>
      <c r="S336" s="37" t="s">
        <v>1494</v>
      </c>
      <c r="T336" s="36" t="s">
        <v>54</v>
      </c>
      <c r="U336" s="55" t="s">
        <v>1496</v>
      </c>
      <c r="V336" s="56">
        <v>0.1</v>
      </c>
      <c r="W336" s="55">
        <f t="shared" si="31"/>
        <v>189.16666666666666</v>
      </c>
      <c r="X336" s="55">
        <f t="shared" si="32"/>
        <v>1135</v>
      </c>
      <c r="Y336" s="39"/>
    </row>
    <row r="337" spans="2:25" ht="18" x14ac:dyDescent="0.2">
      <c r="B337" s="31">
        <v>326</v>
      </c>
      <c r="C337" s="32">
        <v>1244</v>
      </c>
      <c r="D337" s="32" t="s">
        <v>35</v>
      </c>
      <c r="E337" s="32" t="s">
        <v>36</v>
      </c>
      <c r="F337" s="32" t="s">
        <v>1491</v>
      </c>
      <c r="G337" s="33" t="s">
        <v>1491</v>
      </c>
      <c r="H337" s="33" t="s">
        <v>863</v>
      </c>
      <c r="I337" s="33" t="s">
        <v>49</v>
      </c>
      <c r="J337" s="33" t="s">
        <v>95</v>
      </c>
      <c r="K337" s="32" t="s">
        <v>97</v>
      </c>
      <c r="L337" s="32" t="s">
        <v>96</v>
      </c>
      <c r="M337" s="34" t="s">
        <v>1492</v>
      </c>
      <c r="N337" s="33" t="s">
        <v>96</v>
      </c>
      <c r="O337" s="35">
        <v>22700</v>
      </c>
      <c r="P337" s="36" t="s">
        <v>1493</v>
      </c>
      <c r="Q337" s="36" t="s">
        <v>1491</v>
      </c>
      <c r="R337" s="37" t="s">
        <v>1494</v>
      </c>
      <c r="S337" s="37" t="s">
        <v>1494</v>
      </c>
      <c r="T337" s="36" t="s">
        <v>54</v>
      </c>
      <c r="U337" s="55" t="s">
        <v>1496</v>
      </c>
      <c r="V337" s="56">
        <v>0.1</v>
      </c>
      <c r="W337" s="55">
        <f t="shared" si="31"/>
        <v>189.16666666666666</v>
      </c>
      <c r="X337" s="55">
        <f t="shared" si="32"/>
        <v>1135</v>
      </c>
      <c r="Y337" s="39"/>
    </row>
    <row r="338" spans="2:25" ht="27" x14ac:dyDescent="0.2">
      <c r="B338" s="31">
        <v>327</v>
      </c>
      <c r="C338" s="32">
        <v>1244</v>
      </c>
      <c r="D338" s="32" t="s">
        <v>35</v>
      </c>
      <c r="E338" s="32" t="s">
        <v>36</v>
      </c>
      <c r="F338" s="32" t="s">
        <v>99</v>
      </c>
      <c r="G338" s="33" t="s">
        <v>38</v>
      </c>
      <c r="H338" s="33" t="s">
        <v>864</v>
      </c>
      <c r="I338" s="33" t="s">
        <v>106</v>
      </c>
      <c r="J338" s="33" t="s">
        <v>859</v>
      </c>
      <c r="K338" s="32" t="s">
        <v>865</v>
      </c>
      <c r="L338" s="32" t="s">
        <v>866</v>
      </c>
      <c r="M338" s="34">
        <v>39035</v>
      </c>
      <c r="N338" s="33" t="s">
        <v>180</v>
      </c>
      <c r="O338" s="35">
        <v>210300</v>
      </c>
      <c r="P338" s="36" t="s">
        <v>1493</v>
      </c>
      <c r="Q338" s="36" t="s">
        <v>1491</v>
      </c>
      <c r="R338" s="37" t="s">
        <v>1494</v>
      </c>
      <c r="S338" s="37" t="s">
        <v>1494</v>
      </c>
      <c r="T338" s="36" t="s">
        <v>45</v>
      </c>
      <c r="U338" s="38" t="s">
        <v>1497</v>
      </c>
      <c r="V338" s="47">
        <v>0.2</v>
      </c>
      <c r="W338" s="38">
        <f t="shared" ref="W338:W398" si="33">(O338*V338)/12</f>
        <v>3505</v>
      </c>
      <c r="X338" s="38">
        <f t="shared" ref="X338:X398" si="34">W338*6</f>
        <v>21030</v>
      </c>
      <c r="Y338" s="39"/>
    </row>
    <row r="339" spans="2:25" ht="36" x14ac:dyDescent="0.2">
      <c r="B339" s="31">
        <v>328</v>
      </c>
      <c r="C339" s="32">
        <v>1244</v>
      </c>
      <c r="D339" s="32" t="s">
        <v>35</v>
      </c>
      <c r="E339" s="32" t="s">
        <v>36</v>
      </c>
      <c r="F339" s="32" t="s">
        <v>867</v>
      </c>
      <c r="G339" s="33" t="s">
        <v>104</v>
      </c>
      <c r="H339" s="33" t="s">
        <v>868</v>
      </c>
      <c r="I339" s="33" t="s">
        <v>106</v>
      </c>
      <c r="J339" s="33" t="s">
        <v>869</v>
      </c>
      <c r="K339" s="32" t="s">
        <v>870</v>
      </c>
      <c r="L339" s="32" t="s">
        <v>96</v>
      </c>
      <c r="M339" s="34">
        <v>42247</v>
      </c>
      <c r="N339" s="33" t="s">
        <v>150</v>
      </c>
      <c r="O339" s="35">
        <v>34500</v>
      </c>
      <c r="P339" s="36" t="s">
        <v>1493</v>
      </c>
      <c r="Q339" s="36" t="s">
        <v>1491</v>
      </c>
      <c r="R339" s="37">
        <v>42247</v>
      </c>
      <c r="S339" s="37">
        <v>42247</v>
      </c>
      <c r="T339" s="36" t="s">
        <v>111</v>
      </c>
      <c r="U339" s="38" t="s">
        <v>1497</v>
      </c>
      <c r="V339" s="47">
        <v>0.2</v>
      </c>
      <c r="W339" s="38">
        <f t="shared" si="33"/>
        <v>575</v>
      </c>
      <c r="X339" s="38">
        <f t="shared" si="34"/>
        <v>3450</v>
      </c>
      <c r="Y339" s="39"/>
    </row>
    <row r="340" spans="2:25" ht="36" x14ac:dyDescent="0.2">
      <c r="B340" s="31">
        <v>329</v>
      </c>
      <c r="C340" s="32">
        <v>1244</v>
      </c>
      <c r="D340" s="32" t="s">
        <v>35</v>
      </c>
      <c r="E340" s="32" t="s">
        <v>36</v>
      </c>
      <c r="F340" s="32" t="s">
        <v>871</v>
      </c>
      <c r="G340" s="33" t="s">
        <v>175</v>
      </c>
      <c r="H340" s="33" t="s">
        <v>872</v>
      </c>
      <c r="I340" s="33" t="s">
        <v>106</v>
      </c>
      <c r="J340" s="33" t="s">
        <v>873</v>
      </c>
      <c r="K340" s="32" t="s">
        <v>874</v>
      </c>
      <c r="L340" s="32" t="s">
        <v>875</v>
      </c>
      <c r="M340" s="34">
        <v>37134</v>
      </c>
      <c r="N340" s="33" t="s">
        <v>150</v>
      </c>
      <c r="O340" s="35">
        <v>68000</v>
      </c>
      <c r="P340" s="36" t="s">
        <v>1493</v>
      </c>
      <c r="Q340" s="36" t="s">
        <v>1491</v>
      </c>
      <c r="R340" s="37">
        <v>42247</v>
      </c>
      <c r="S340" s="37">
        <v>42247</v>
      </c>
      <c r="T340" s="36" t="s">
        <v>68</v>
      </c>
      <c r="U340" s="55" t="s">
        <v>1496</v>
      </c>
      <c r="V340" s="56">
        <v>0.1</v>
      </c>
      <c r="W340" s="55">
        <f t="shared" si="33"/>
        <v>566.66666666666663</v>
      </c>
      <c r="X340" s="55">
        <f t="shared" si="34"/>
        <v>3400</v>
      </c>
      <c r="Y340" s="39"/>
    </row>
    <row r="341" spans="2:25" ht="36" x14ac:dyDescent="0.2">
      <c r="B341" s="31">
        <v>330</v>
      </c>
      <c r="C341" s="32">
        <v>1244</v>
      </c>
      <c r="D341" s="32" t="s">
        <v>35</v>
      </c>
      <c r="E341" s="32" t="s">
        <v>36</v>
      </c>
      <c r="F341" s="32" t="s">
        <v>876</v>
      </c>
      <c r="G341" s="33" t="s">
        <v>137</v>
      </c>
      <c r="H341" s="33" t="s">
        <v>877</v>
      </c>
      <c r="I341" s="33" t="s">
        <v>40</v>
      </c>
      <c r="J341" s="33" t="s">
        <v>878</v>
      </c>
      <c r="K341" s="32" t="s">
        <v>879</v>
      </c>
      <c r="L341" s="32" t="s">
        <v>96</v>
      </c>
      <c r="M341" s="34">
        <v>42247</v>
      </c>
      <c r="N341" s="33" t="s">
        <v>150</v>
      </c>
      <c r="O341" s="35">
        <v>18500</v>
      </c>
      <c r="P341" s="36" t="s">
        <v>1493</v>
      </c>
      <c r="Q341" s="36" t="s">
        <v>1491</v>
      </c>
      <c r="R341" s="37">
        <v>42247</v>
      </c>
      <c r="S341" s="37">
        <v>42247</v>
      </c>
      <c r="T341" s="36" t="s">
        <v>143</v>
      </c>
      <c r="U341" s="55" t="s">
        <v>1496</v>
      </c>
      <c r="V341" s="56">
        <v>0.1</v>
      </c>
      <c r="W341" s="55">
        <f t="shared" si="33"/>
        <v>154.16666666666666</v>
      </c>
      <c r="X341" s="55">
        <f t="shared" si="34"/>
        <v>925</v>
      </c>
      <c r="Y341" s="39"/>
    </row>
    <row r="342" spans="2:25" ht="27" x14ac:dyDescent="0.2">
      <c r="B342" s="31">
        <v>331</v>
      </c>
      <c r="C342" s="32">
        <v>1244</v>
      </c>
      <c r="D342" s="32" t="s">
        <v>35</v>
      </c>
      <c r="E342" s="32" t="s">
        <v>36</v>
      </c>
      <c r="F342" s="32" t="s">
        <v>880</v>
      </c>
      <c r="G342" s="33" t="s">
        <v>38</v>
      </c>
      <c r="H342" s="33" t="s">
        <v>881</v>
      </c>
      <c r="I342" s="33" t="s">
        <v>40</v>
      </c>
      <c r="J342" s="33" t="s">
        <v>882</v>
      </c>
      <c r="K342" s="32" t="s">
        <v>883</v>
      </c>
      <c r="L342" s="32" t="s">
        <v>884</v>
      </c>
      <c r="M342" s="34">
        <v>41892</v>
      </c>
      <c r="N342" s="33" t="s">
        <v>44</v>
      </c>
      <c r="O342" s="35">
        <v>223100</v>
      </c>
      <c r="P342" s="36" t="s">
        <v>1493</v>
      </c>
      <c r="Q342" s="36" t="s">
        <v>1491</v>
      </c>
      <c r="R342" s="37" t="s">
        <v>1494</v>
      </c>
      <c r="S342" s="37" t="s">
        <v>1494</v>
      </c>
      <c r="T342" s="36" t="s">
        <v>45</v>
      </c>
      <c r="U342" s="38" t="s">
        <v>1497</v>
      </c>
      <c r="V342" s="47">
        <v>0.2</v>
      </c>
      <c r="W342" s="38">
        <f t="shared" si="33"/>
        <v>3718.3333333333335</v>
      </c>
      <c r="X342" s="38">
        <f t="shared" si="34"/>
        <v>22310</v>
      </c>
      <c r="Y342" s="39"/>
    </row>
    <row r="343" spans="2:25" ht="27" x14ac:dyDescent="0.2">
      <c r="B343" s="31">
        <v>332</v>
      </c>
      <c r="C343" s="32">
        <v>1244</v>
      </c>
      <c r="D343" s="32" t="s">
        <v>35</v>
      </c>
      <c r="E343" s="32" t="s">
        <v>36</v>
      </c>
      <c r="F343" s="32" t="s">
        <v>885</v>
      </c>
      <c r="G343" s="33" t="s">
        <v>104</v>
      </c>
      <c r="H343" s="33" t="s">
        <v>886</v>
      </c>
      <c r="I343" s="33" t="s">
        <v>887</v>
      </c>
      <c r="J343" s="33" t="s">
        <v>888</v>
      </c>
      <c r="K343" s="32" t="s">
        <v>889</v>
      </c>
      <c r="L343" s="32" t="s">
        <v>890</v>
      </c>
      <c r="M343" s="34">
        <v>42013</v>
      </c>
      <c r="N343" s="33" t="s">
        <v>44</v>
      </c>
      <c r="O343" s="35">
        <v>782450.16</v>
      </c>
      <c r="P343" s="36" t="s">
        <v>1493</v>
      </c>
      <c r="Q343" s="36" t="s">
        <v>1491</v>
      </c>
      <c r="R343" s="37" t="s">
        <v>1494</v>
      </c>
      <c r="S343" s="37" t="s">
        <v>1494</v>
      </c>
      <c r="T343" s="36" t="s">
        <v>111</v>
      </c>
      <c r="U343" s="38" t="s">
        <v>1497</v>
      </c>
      <c r="V343" s="47">
        <v>0.2</v>
      </c>
      <c r="W343" s="38">
        <f t="shared" si="33"/>
        <v>13040.836000000001</v>
      </c>
      <c r="X343" s="38">
        <f t="shared" si="34"/>
        <v>78245.016000000003</v>
      </c>
      <c r="Y343" s="39"/>
    </row>
    <row r="344" spans="2:25" ht="27" x14ac:dyDescent="0.2">
      <c r="B344" s="31">
        <v>333</v>
      </c>
      <c r="C344" s="32">
        <v>1244</v>
      </c>
      <c r="D344" s="32" t="s">
        <v>35</v>
      </c>
      <c r="E344" s="32" t="s">
        <v>36</v>
      </c>
      <c r="F344" s="32" t="s">
        <v>891</v>
      </c>
      <c r="G344" s="33" t="s">
        <v>38</v>
      </c>
      <c r="H344" s="33" t="s">
        <v>892</v>
      </c>
      <c r="I344" s="33" t="s">
        <v>40</v>
      </c>
      <c r="J344" s="33" t="s">
        <v>41</v>
      </c>
      <c r="K344" s="32" t="s">
        <v>893</v>
      </c>
      <c r="L344" s="32" t="s">
        <v>894</v>
      </c>
      <c r="M344" s="34">
        <v>42282</v>
      </c>
      <c r="N344" s="33" t="s">
        <v>44</v>
      </c>
      <c r="O344" s="35">
        <v>139200</v>
      </c>
      <c r="P344" s="36" t="s">
        <v>1493</v>
      </c>
      <c r="Q344" s="36" t="s">
        <v>1491</v>
      </c>
      <c r="R344" s="37" t="s">
        <v>1494</v>
      </c>
      <c r="S344" s="37" t="s">
        <v>1494</v>
      </c>
      <c r="T344" s="36" t="s">
        <v>45</v>
      </c>
      <c r="U344" s="38" t="s">
        <v>1497</v>
      </c>
      <c r="V344" s="47">
        <v>0.2</v>
      </c>
      <c r="W344" s="38">
        <f t="shared" si="33"/>
        <v>2320</v>
      </c>
      <c r="X344" s="38">
        <f t="shared" si="34"/>
        <v>13920</v>
      </c>
      <c r="Y344" s="39"/>
    </row>
    <row r="345" spans="2:25" ht="27" x14ac:dyDescent="0.2">
      <c r="B345" s="31">
        <v>334</v>
      </c>
      <c r="C345" s="32">
        <v>1244</v>
      </c>
      <c r="D345" s="32" t="s">
        <v>35</v>
      </c>
      <c r="E345" s="32" t="s">
        <v>36</v>
      </c>
      <c r="F345" s="32" t="s">
        <v>895</v>
      </c>
      <c r="G345" s="33" t="s">
        <v>38</v>
      </c>
      <c r="H345" s="33" t="s">
        <v>896</v>
      </c>
      <c r="I345" s="33" t="s">
        <v>40</v>
      </c>
      <c r="J345" s="33" t="s">
        <v>41</v>
      </c>
      <c r="K345" s="32" t="s">
        <v>897</v>
      </c>
      <c r="L345" s="32" t="s">
        <v>898</v>
      </c>
      <c r="M345" s="34">
        <v>42293</v>
      </c>
      <c r="N345" s="33" t="s">
        <v>44</v>
      </c>
      <c r="O345" s="35">
        <v>134200</v>
      </c>
      <c r="P345" s="36" t="s">
        <v>1493</v>
      </c>
      <c r="Q345" s="36" t="s">
        <v>1491</v>
      </c>
      <c r="R345" s="37" t="s">
        <v>1494</v>
      </c>
      <c r="S345" s="37" t="s">
        <v>1494</v>
      </c>
      <c r="T345" s="36" t="s">
        <v>45</v>
      </c>
      <c r="U345" s="38" t="s">
        <v>1497</v>
      </c>
      <c r="V345" s="47">
        <v>0.2</v>
      </c>
      <c r="W345" s="38">
        <f t="shared" si="33"/>
        <v>2236.6666666666665</v>
      </c>
      <c r="X345" s="38">
        <f t="shared" si="34"/>
        <v>13420</v>
      </c>
      <c r="Y345" s="39"/>
    </row>
    <row r="346" spans="2:25" ht="27" x14ac:dyDescent="0.2">
      <c r="B346" s="31">
        <v>335</v>
      </c>
      <c r="C346" s="32">
        <v>1244</v>
      </c>
      <c r="D346" s="32" t="s">
        <v>35</v>
      </c>
      <c r="E346" s="32" t="s">
        <v>36</v>
      </c>
      <c r="F346" s="32" t="s">
        <v>899</v>
      </c>
      <c r="G346" s="33" t="s">
        <v>38</v>
      </c>
      <c r="H346" s="33" t="s">
        <v>900</v>
      </c>
      <c r="I346" s="33" t="s">
        <v>40</v>
      </c>
      <c r="J346" s="33" t="s">
        <v>41</v>
      </c>
      <c r="K346" s="32" t="s">
        <v>901</v>
      </c>
      <c r="L346" s="32" t="s">
        <v>902</v>
      </c>
      <c r="M346" s="34">
        <v>42576</v>
      </c>
      <c r="N346" s="33" t="s">
        <v>44</v>
      </c>
      <c r="O346" s="35">
        <v>375000</v>
      </c>
      <c r="P346" s="36" t="s">
        <v>1493</v>
      </c>
      <c r="Q346" s="36" t="s">
        <v>1491</v>
      </c>
      <c r="R346" s="37">
        <v>42573</v>
      </c>
      <c r="S346" s="37">
        <v>42573</v>
      </c>
      <c r="T346" s="36" t="s">
        <v>45</v>
      </c>
      <c r="U346" s="38" t="s">
        <v>1497</v>
      </c>
      <c r="V346" s="47">
        <v>0.2</v>
      </c>
      <c r="W346" s="38">
        <f t="shared" si="33"/>
        <v>6250</v>
      </c>
      <c r="X346" s="38">
        <f t="shared" si="34"/>
        <v>37500</v>
      </c>
      <c r="Y346" s="39"/>
    </row>
    <row r="347" spans="2:25" ht="18" x14ac:dyDescent="0.2">
      <c r="B347" s="31">
        <v>336</v>
      </c>
      <c r="C347" s="32">
        <v>1245</v>
      </c>
      <c r="D347" s="32" t="s">
        <v>631</v>
      </c>
      <c r="E347" s="32" t="s">
        <v>632</v>
      </c>
      <c r="F347" s="32" t="s">
        <v>903</v>
      </c>
      <c r="G347" s="33" t="s">
        <v>38</v>
      </c>
      <c r="H347" s="33" t="s">
        <v>643</v>
      </c>
      <c r="I347" s="33" t="s">
        <v>94</v>
      </c>
      <c r="J347" s="33" t="s">
        <v>95</v>
      </c>
      <c r="K347" s="32" t="s">
        <v>904</v>
      </c>
      <c r="L347" s="32" t="s">
        <v>96</v>
      </c>
      <c r="M347" s="34" t="s">
        <v>1492</v>
      </c>
      <c r="N347" s="33" t="s">
        <v>96</v>
      </c>
      <c r="O347" s="35">
        <v>16240</v>
      </c>
      <c r="P347" s="36" t="s">
        <v>1493</v>
      </c>
      <c r="Q347" s="36" t="s">
        <v>1491</v>
      </c>
      <c r="R347" s="37" t="s">
        <v>1494</v>
      </c>
      <c r="S347" s="37" t="s">
        <v>1494</v>
      </c>
      <c r="T347" s="36" t="s">
        <v>45</v>
      </c>
      <c r="U347" s="55" t="s">
        <v>1496</v>
      </c>
      <c r="V347" s="56">
        <v>0.1</v>
      </c>
      <c r="W347" s="55">
        <f t="shared" si="33"/>
        <v>135.33333333333334</v>
      </c>
      <c r="X347" s="55">
        <f t="shared" si="34"/>
        <v>812</v>
      </c>
      <c r="Y347" s="39"/>
    </row>
    <row r="348" spans="2:25" ht="18" x14ac:dyDescent="0.2">
      <c r="B348" s="31">
        <v>337</v>
      </c>
      <c r="C348" s="32">
        <v>1245</v>
      </c>
      <c r="D348" s="32" t="s">
        <v>631</v>
      </c>
      <c r="E348" s="32" t="s">
        <v>632</v>
      </c>
      <c r="F348" s="32" t="s">
        <v>905</v>
      </c>
      <c r="G348" s="33" t="s">
        <v>38</v>
      </c>
      <c r="H348" s="33" t="s">
        <v>643</v>
      </c>
      <c r="I348" s="33" t="s">
        <v>94</v>
      </c>
      <c r="J348" s="33" t="s">
        <v>95</v>
      </c>
      <c r="K348" s="32" t="s">
        <v>906</v>
      </c>
      <c r="L348" s="32" t="s">
        <v>96</v>
      </c>
      <c r="M348" s="34" t="s">
        <v>1492</v>
      </c>
      <c r="N348" s="33" t="s">
        <v>96</v>
      </c>
      <c r="O348" s="35">
        <v>16240</v>
      </c>
      <c r="P348" s="36" t="s">
        <v>1493</v>
      </c>
      <c r="Q348" s="36" t="s">
        <v>1491</v>
      </c>
      <c r="R348" s="37" t="s">
        <v>1494</v>
      </c>
      <c r="S348" s="37" t="s">
        <v>1494</v>
      </c>
      <c r="T348" s="36" t="s">
        <v>45</v>
      </c>
      <c r="U348" s="55" t="s">
        <v>1496</v>
      </c>
      <c r="V348" s="56">
        <v>0.1</v>
      </c>
      <c r="W348" s="55">
        <f t="shared" si="33"/>
        <v>135.33333333333334</v>
      </c>
      <c r="X348" s="55">
        <f t="shared" si="34"/>
        <v>812</v>
      </c>
      <c r="Y348" s="39"/>
    </row>
    <row r="349" spans="2:25" ht="18" x14ac:dyDescent="0.2">
      <c r="B349" s="31">
        <v>338</v>
      </c>
      <c r="C349" s="32">
        <v>1245</v>
      </c>
      <c r="D349" s="32" t="s">
        <v>631</v>
      </c>
      <c r="E349" s="32" t="s">
        <v>632</v>
      </c>
      <c r="F349" s="32" t="s">
        <v>1491</v>
      </c>
      <c r="G349" s="33" t="s">
        <v>1491</v>
      </c>
      <c r="H349" s="33" t="s">
        <v>907</v>
      </c>
      <c r="I349" s="33" t="s">
        <v>94</v>
      </c>
      <c r="J349" s="33" t="s">
        <v>95</v>
      </c>
      <c r="K349" s="32" t="s">
        <v>97</v>
      </c>
      <c r="L349" s="32" t="s">
        <v>96</v>
      </c>
      <c r="M349" s="34" t="s">
        <v>1492</v>
      </c>
      <c r="N349" s="33" t="s">
        <v>96</v>
      </c>
      <c r="O349" s="35">
        <v>17168</v>
      </c>
      <c r="P349" s="36" t="s">
        <v>1493</v>
      </c>
      <c r="Q349" s="36" t="s">
        <v>1491</v>
      </c>
      <c r="R349" s="37" t="s">
        <v>1494</v>
      </c>
      <c r="S349" s="37" t="s">
        <v>1494</v>
      </c>
      <c r="T349" s="36" t="s">
        <v>54</v>
      </c>
      <c r="U349" s="55" t="s">
        <v>1496</v>
      </c>
      <c r="V349" s="56">
        <v>0.1</v>
      </c>
      <c r="W349" s="55">
        <f t="shared" si="33"/>
        <v>143.06666666666669</v>
      </c>
      <c r="X349" s="55">
        <f t="shared" si="34"/>
        <v>858.40000000000009</v>
      </c>
      <c r="Y349" s="39"/>
    </row>
    <row r="350" spans="2:25" ht="18" x14ac:dyDescent="0.2">
      <c r="B350" s="31">
        <v>339</v>
      </c>
      <c r="C350" s="32">
        <v>1245</v>
      </c>
      <c r="D350" s="32" t="s">
        <v>631</v>
      </c>
      <c r="E350" s="32" t="s">
        <v>632</v>
      </c>
      <c r="F350" s="32" t="s">
        <v>1491</v>
      </c>
      <c r="G350" s="33" t="s">
        <v>1491</v>
      </c>
      <c r="H350" s="33" t="s">
        <v>908</v>
      </c>
      <c r="I350" s="33" t="s">
        <v>94</v>
      </c>
      <c r="J350" s="33" t="s">
        <v>95</v>
      </c>
      <c r="K350" s="32" t="s">
        <v>97</v>
      </c>
      <c r="L350" s="32" t="s">
        <v>96</v>
      </c>
      <c r="M350" s="34" t="s">
        <v>1492</v>
      </c>
      <c r="N350" s="33" t="s">
        <v>96</v>
      </c>
      <c r="O350" s="35">
        <v>110913.40000000001</v>
      </c>
      <c r="P350" s="36" t="s">
        <v>1493</v>
      </c>
      <c r="Q350" s="36" t="s">
        <v>1491</v>
      </c>
      <c r="R350" s="37" t="s">
        <v>1494</v>
      </c>
      <c r="S350" s="37" t="s">
        <v>1494</v>
      </c>
      <c r="T350" s="36" t="s">
        <v>54</v>
      </c>
      <c r="U350" s="55" t="s">
        <v>1496</v>
      </c>
      <c r="V350" s="56">
        <v>0.1</v>
      </c>
      <c r="W350" s="55">
        <f t="shared" si="33"/>
        <v>924.27833333333353</v>
      </c>
      <c r="X350" s="55">
        <f t="shared" si="34"/>
        <v>5545.670000000001</v>
      </c>
      <c r="Y350" s="39"/>
    </row>
    <row r="351" spans="2:25" ht="18" x14ac:dyDescent="0.2">
      <c r="B351" s="31">
        <v>340</v>
      </c>
      <c r="C351" s="32">
        <v>1245</v>
      </c>
      <c r="D351" s="32" t="s">
        <v>631</v>
      </c>
      <c r="E351" s="32" t="s">
        <v>632</v>
      </c>
      <c r="F351" s="32" t="s">
        <v>1491</v>
      </c>
      <c r="G351" s="33" t="s">
        <v>1491</v>
      </c>
      <c r="H351" s="33" t="s">
        <v>909</v>
      </c>
      <c r="I351" s="33" t="s">
        <v>94</v>
      </c>
      <c r="J351" s="33" t="s">
        <v>95</v>
      </c>
      <c r="K351" s="32" t="s">
        <v>97</v>
      </c>
      <c r="L351" s="32" t="s">
        <v>96</v>
      </c>
      <c r="M351" s="34" t="s">
        <v>1492</v>
      </c>
      <c r="N351" s="33" t="s">
        <v>96</v>
      </c>
      <c r="O351" s="35">
        <v>21483.200000000001</v>
      </c>
      <c r="P351" s="36" t="s">
        <v>1493</v>
      </c>
      <c r="Q351" s="36" t="s">
        <v>1491</v>
      </c>
      <c r="R351" s="37" t="s">
        <v>1494</v>
      </c>
      <c r="S351" s="37" t="s">
        <v>1494</v>
      </c>
      <c r="T351" s="36" t="s">
        <v>54</v>
      </c>
      <c r="U351" s="55" t="s">
        <v>1496</v>
      </c>
      <c r="V351" s="56">
        <v>0.1</v>
      </c>
      <c r="W351" s="55">
        <f t="shared" si="33"/>
        <v>179.02666666666667</v>
      </c>
      <c r="X351" s="55">
        <f t="shared" si="34"/>
        <v>1074.1600000000001</v>
      </c>
      <c r="Y351" s="39"/>
    </row>
    <row r="352" spans="2:25" ht="18" x14ac:dyDescent="0.2">
      <c r="B352" s="31">
        <v>341</v>
      </c>
      <c r="C352" s="32">
        <v>1245</v>
      </c>
      <c r="D352" s="32" t="s">
        <v>631</v>
      </c>
      <c r="E352" s="32" t="s">
        <v>632</v>
      </c>
      <c r="F352" s="32" t="s">
        <v>910</v>
      </c>
      <c r="G352" s="33" t="s">
        <v>279</v>
      </c>
      <c r="H352" s="33" t="s">
        <v>911</v>
      </c>
      <c r="I352" s="33" t="s">
        <v>94</v>
      </c>
      <c r="J352" s="33" t="s">
        <v>95</v>
      </c>
      <c r="K352" s="32" t="s">
        <v>97</v>
      </c>
      <c r="L352" s="32" t="s">
        <v>96</v>
      </c>
      <c r="M352" s="34" t="s">
        <v>1492</v>
      </c>
      <c r="N352" s="33" t="s">
        <v>96</v>
      </c>
      <c r="O352" s="35">
        <v>6786</v>
      </c>
      <c r="P352" s="36" t="s">
        <v>1493</v>
      </c>
      <c r="Q352" s="36" t="s">
        <v>1491</v>
      </c>
      <c r="R352" s="37" t="s">
        <v>1494</v>
      </c>
      <c r="S352" s="37" t="s">
        <v>1494</v>
      </c>
      <c r="T352" s="36" t="s">
        <v>45</v>
      </c>
      <c r="U352" s="55" t="s">
        <v>1496</v>
      </c>
      <c r="V352" s="56">
        <v>0.1</v>
      </c>
      <c r="W352" s="55">
        <f t="shared" si="33"/>
        <v>56.550000000000004</v>
      </c>
      <c r="X352" s="55">
        <f t="shared" si="34"/>
        <v>339.3</v>
      </c>
      <c r="Y352" s="39"/>
    </row>
    <row r="353" spans="2:25" ht="18" x14ac:dyDescent="0.2">
      <c r="B353" s="31">
        <v>342</v>
      </c>
      <c r="C353" s="32">
        <v>1245</v>
      </c>
      <c r="D353" s="32" t="s">
        <v>631</v>
      </c>
      <c r="E353" s="32" t="s">
        <v>632</v>
      </c>
      <c r="F353" s="32" t="s">
        <v>912</v>
      </c>
      <c r="G353" s="33" t="s">
        <v>279</v>
      </c>
      <c r="H353" s="33" t="s">
        <v>913</v>
      </c>
      <c r="I353" s="33" t="s">
        <v>914</v>
      </c>
      <c r="J353" s="33" t="s">
        <v>915</v>
      </c>
      <c r="K353" s="32" t="s">
        <v>916</v>
      </c>
      <c r="L353" s="32" t="s">
        <v>96</v>
      </c>
      <c r="M353" s="34" t="s">
        <v>1492</v>
      </c>
      <c r="N353" s="33" t="s">
        <v>96</v>
      </c>
      <c r="O353" s="35">
        <v>19256</v>
      </c>
      <c r="P353" s="36" t="s">
        <v>1493</v>
      </c>
      <c r="Q353" s="36" t="s">
        <v>1491</v>
      </c>
      <c r="R353" s="37" t="s">
        <v>1494</v>
      </c>
      <c r="S353" s="37" t="s">
        <v>1494</v>
      </c>
      <c r="T353" s="36" t="s">
        <v>45</v>
      </c>
      <c r="U353" s="55" t="s">
        <v>1496</v>
      </c>
      <c r="V353" s="56">
        <v>0.1</v>
      </c>
      <c r="W353" s="55">
        <f t="shared" si="33"/>
        <v>160.46666666666667</v>
      </c>
      <c r="X353" s="55">
        <f t="shared" si="34"/>
        <v>962.8</v>
      </c>
      <c r="Y353" s="39"/>
    </row>
    <row r="354" spans="2:25" ht="18" x14ac:dyDescent="0.2">
      <c r="B354" s="31">
        <v>343</v>
      </c>
      <c r="C354" s="32">
        <v>1245</v>
      </c>
      <c r="D354" s="32" t="s">
        <v>631</v>
      </c>
      <c r="E354" s="32" t="s">
        <v>632</v>
      </c>
      <c r="F354" s="32" t="s">
        <v>1491</v>
      </c>
      <c r="G354" s="33" t="s">
        <v>1491</v>
      </c>
      <c r="H354" s="33" t="s">
        <v>917</v>
      </c>
      <c r="I354" s="33" t="s">
        <v>94</v>
      </c>
      <c r="J354" s="33" t="s">
        <v>95</v>
      </c>
      <c r="K354" s="32" t="s">
        <v>97</v>
      </c>
      <c r="L354" s="32" t="s">
        <v>96</v>
      </c>
      <c r="M354" s="34" t="s">
        <v>1492</v>
      </c>
      <c r="N354" s="33" t="s">
        <v>96</v>
      </c>
      <c r="O354" s="35">
        <v>110913.40000000001</v>
      </c>
      <c r="P354" s="36" t="s">
        <v>1493</v>
      </c>
      <c r="Q354" s="36" t="s">
        <v>1491</v>
      </c>
      <c r="R354" s="37" t="s">
        <v>1494</v>
      </c>
      <c r="S354" s="37" t="s">
        <v>1494</v>
      </c>
      <c r="T354" s="36" t="s">
        <v>54</v>
      </c>
      <c r="U354" s="55" t="s">
        <v>1496</v>
      </c>
      <c r="V354" s="56">
        <v>0.1</v>
      </c>
      <c r="W354" s="55">
        <f t="shared" si="33"/>
        <v>924.27833333333353</v>
      </c>
      <c r="X354" s="55">
        <f t="shared" si="34"/>
        <v>5545.670000000001</v>
      </c>
      <c r="Y354" s="39"/>
    </row>
    <row r="355" spans="2:25" ht="18" x14ac:dyDescent="0.2">
      <c r="B355" s="31">
        <v>344</v>
      </c>
      <c r="C355" s="32">
        <v>1245</v>
      </c>
      <c r="D355" s="32" t="s">
        <v>631</v>
      </c>
      <c r="E355" s="32" t="s">
        <v>632</v>
      </c>
      <c r="F355" s="32" t="s">
        <v>1491</v>
      </c>
      <c r="G355" s="33" t="s">
        <v>1491</v>
      </c>
      <c r="H355" s="33" t="s">
        <v>918</v>
      </c>
      <c r="I355" s="33" t="s">
        <v>94</v>
      </c>
      <c r="J355" s="33" t="s">
        <v>95</v>
      </c>
      <c r="K355" s="32" t="s">
        <v>97</v>
      </c>
      <c r="L355" s="32" t="s">
        <v>96</v>
      </c>
      <c r="M355" s="34" t="s">
        <v>1492</v>
      </c>
      <c r="N355" s="33" t="s">
        <v>96</v>
      </c>
      <c r="O355" s="35">
        <v>21483.200000000001</v>
      </c>
      <c r="P355" s="36" t="s">
        <v>1493</v>
      </c>
      <c r="Q355" s="36" t="s">
        <v>1491</v>
      </c>
      <c r="R355" s="37" t="s">
        <v>1494</v>
      </c>
      <c r="S355" s="37" t="s">
        <v>1494</v>
      </c>
      <c r="T355" s="36" t="s">
        <v>54</v>
      </c>
      <c r="U355" s="55" t="s">
        <v>1496</v>
      </c>
      <c r="V355" s="56">
        <v>0.1</v>
      </c>
      <c r="W355" s="55">
        <f t="shared" si="33"/>
        <v>179.02666666666667</v>
      </c>
      <c r="X355" s="55">
        <f t="shared" si="34"/>
        <v>1074.1600000000001</v>
      </c>
      <c r="Y355" s="39"/>
    </row>
    <row r="356" spans="2:25" ht="18" x14ac:dyDescent="0.2">
      <c r="B356" s="31">
        <v>345</v>
      </c>
      <c r="C356" s="32">
        <v>1245</v>
      </c>
      <c r="D356" s="32" t="s">
        <v>631</v>
      </c>
      <c r="E356" s="32" t="s">
        <v>632</v>
      </c>
      <c r="F356" s="32" t="s">
        <v>919</v>
      </c>
      <c r="G356" s="33" t="s">
        <v>279</v>
      </c>
      <c r="H356" s="33" t="s">
        <v>920</v>
      </c>
      <c r="I356" s="33" t="s">
        <v>94</v>
      </c>
      <c r="J356" s="33" t="s">
        <v>95</v>
      </c>
      <c r="K356" s="32" t="s">
        <v>97</v>
      </c>
      <c r="L356" s="32" t="s">
        <v>96</v>
      </c>
      <c r="M356" s="34" t="s">
        <v>1492</v>
      </c>
      <c r="N356" s="33" t="s">
        <v>96</v>
      </c>
      <c r="O356" s="35">
        <v>6786</v>
      </c>
      <c r="P356" s="36" t="s">
        <v>1493</v>
      </c>
      <c r="Q356" s="36" t="s">
        <v>1491</v>
      </c>
      <c r="R356" s="37" t="s">
        <v>1494</v>
      </c>
      <c r="S356" s="37" t="s">
        <v>1494</v>
      </c>
      <c r="T356" s="36" t="s">
        <v>45</v>
      </c>
      <c r="U356" s="55" t="s">
        <v>1496</v>
      </c>
      <c r="V356" s="56">
        <v>0.1</v>
      </c>
      <c r="W356" s="55">
        <f t="shared" si="33"/>
        <v>56.550000000000004</v>
      </c>
      <c r="X356" s="55">
        <f t="shared" si="34"/>
        <v>339.3</v>
      </c>
      <c r="Y356" s="39"/>
    </row>
    <row r="357" spans="2:25" ht="18" x14ac:dyDescent="0.2">
      <c r="B357" s="31">
        <v>346</v>
      </c>
      <c r="C357" s="32">
        <v>1245</v>
      </c>
      <c r="D357" s="32" t="s">
        <v>631</v>
      </c>
      <c r="E357" s="32" t="s">
        <v>632</v>
      </c>
      <c r="F357" s="32" t="s">
        <v>1491</v>
      </c>
      <c r="G357" s="33" t="s">
        <v>1491</v>
      </c>
      <c r="H357" s="33" t="s">
        <v>913</v>
      </c>
      <c r="I357" s="33" t="s">
        <v>94</v>
      </c>
      <c r="J357" s="33" t="s">
        <v>95</v>
      </c>
      <c r="K357" s="32" t="s">
        <v>97</v>
      </c>
      <c r="L357" s="32" t="s">
        <v>96</v>
      </c>
      <c r="M357" s="34" t="s">
        <v>1492</v>
      </c>
      <c r="N357" s="33" t="s">
        <v>96</v>
      </c>
      <c r="O357" s="35">
        <v>19256</v>
      </c>
      <c r="P357" s="36" t="s">
        <v>1493</v>
      </c>
      <c r="Q357" s="36" t="s">
        <v>1491</v>
      </c>
      <c r="R357" s="37" t="s">
        <v>1494</v>
      </c>
      <c r="S357" s="37" t="s">
        <v>1494</v>
      </c>
      <c r="T357" s="36" t="s">
        <v>54</v>
      </c>
      <c r="U357" s="55" t="s">
        <v>1496</v>
      </c>
      <c r="V357" s="56">
        <v>0.1</v>
      </c>
      <c r="W357" s="55">
        <f t="shared" si="33"/>
        <v>160.46666666666667</v>
      </c>
      <c r="X357" s="55">
        <f t="shared" si="34"/>
        <v>962.8</v>
      </c>
      <c r="Y357" s="39"/>
    </row>
    <row r="358" spans="2:25" ht="18" x14ac:dyDescent="0.2">
      <c r="B358" s="31">
        <v>347</v>
      </c>
      <c r="C358" s="32">
        <v>1245</v>
      </c>
      <c r="D358" s="32" t="s">
        <v>631</v>
      </c>
      <c r="E358" s="32" t="s">
        <v>632</v>
      </c>
      <c r="F358" s="32" t="s">
        <v>1491</v>
      </c>
      <c r="G358" s="33" t="s">
        <v>1491</v>
      </c>
      <c r="H358" s="33" t="s">
        <v>921</v>
      </c>
      <c r="I358" s="33" t="s">
        <v>94</v>
      </c>
      <c r="J358" s="33" t="s">
        <v>95</v>
      </c>
      <c r="K358" s="32" t="s">
        <v>97</v>
      </c>
      <c r="L358" s="32" t="s">
        <v>96</v>
      </c>
      <c r="M358" s="34" t="s">
        <v>1492</v>
      </c>
      <c r="N358" s="33" t="s">
        <v>96</v>
      </c>
      <c r="O358" s="35">
        <v>18096</v>
      </c>
      <c r="P358" s="36" t="s">
        <v>1493</v>
      </c>
      <c r="Q358" s="36" t="s">
        <v>1491</v>
      </c>
      <c r="R358" s="37" t="s">
        <v>1494</v>
      </c>
      <c r="S358" s="37" t="s">
        <v>1494</v>
      </c>
      <c r="T358" s="36" t="s">
        <v>54</v>
      </c>
      <c r="U358" s="55" t="s">
        <v>1496</v>
      </c>
      <c r="V358" s="56">
        <v>0.1</v>
      </c>
      <c r="W358" s="55">
        <f t="shared" si="33"/>
        <v>150.80000000000001</v>
      </c>
      <c r="X358" s="55">
        <f t="shared" si="34"/>
        <v>904.80000000000007</v>
      </c>
      <c r="Y358" s="39"/>
    </row>
    <row r="359" spans="2:25" ht="18" x14ac:dyDescent="0.2">
      <c r="B359" s="31">
        <v>348</v>
      </c>
      <c r="C359" s="32">
        <v>1245</v>
      </c>
      <c r="D359" s="32" t="s">
        <v>631</v>
      </c>
      <c r="E359" s="32" t="s">
        <v>632</v>
      </c>
      <c r="F359" s="32" t="s">
        <v>1491</v>
      </c>
      <c r="G359" s="33" t="s">
        <v>1491</v>
      </c>
      <c r="H359" s="33" t="s">
        <v>922</v>
      </c>
      <c r="I359" s="33" t="s">
        <v>94</v>
      </c>
      <c r="J359" s="33" t="s">
        <v>95</v>
      </c>
      <c r="K359" s="32" t="s">
        <v>97</v>
      </c>
      <c r="L359" s="32" t="s">
        <v>96</v>
      </c>
      <c r="M359" s="34" t="s">
        <v>1492</v>
      </c>
      <c r="N359" s="33" t="s">
        <v>96</v>
      </c>
      <c r="O359" s="35">
        <v>22156</v>
      </c>
      <c r="P359" s="36" t="s">
        <v>1493</v>
      </c>
      <c r="Q359" s="36" t="s">
        <v>1491</v>
      </c>
      <c r="R359" s="37" t="s">
        <v>1494</v>
      </c>
      <c r="S359" s="37" t="s">
        <v>1494</v>
      </c>
      <c r="T359" s="36" t="s">
        <v>54</v>
      </c>
      <c r="U359" s="55" t="s">
        <v>1496</v>
      </c>
      <c r="V359" s="56">
        <v>0.1</v>
      </c>
      <c r="W359" s="55">
        <f t="shared" si="33"/>
        <v>184.63333333333333</v>
      </c>
      <c r="X359" s="55">
        <f t="shared" si="34"/>
        <v>1107.8</v>
      </c>
      <c r="Y359" s="39"/>
    </row>
    <row r="360" spans="2:25" ht="18" x14ac:dyDescent="0.2">
      <c r="B360" s="31">
        <v>349</v>
      </c>
      <c r="C360" s="32">
        <v>1246</v>
      </c>
      <c r="D360" s="32" t="s">
        <v>21</v>
      </c>
      <c r="E360" s="32" t="s">
        <v>813</v>
      </c>
      <c r="F360" s="32" t="s">
        <v>1491</v>
      </c>
      <c r="G360" s="33" t="s">
        <v>1491</v>
      </c>
      <c r="H360" s="33" t="s">
        <v>923</v>
      </c>
      <c r="I360" s="33" t="s">
        <v>94</v>
      </c>
      <c r="J360" s="33" t="s">
        <v>95</v>
      </c>
      <c r="K360" s="32" t="s">
        <v>97</v>
      </c>
      <c r="L360" s="32" t="s">
        <v>96</v>
      </c>
      <c r="M360" s="34" t="s">
        <v>1492</v>
      </c>
      <c r="N360" s="33" t="s">
        <v>96</v>
      </c>
      <c r="O360" s="35">
        <v>2573</v>
      </c>
      <c r="P360" s="36" t="s">
        <v>1493</v>
      </c>
      <c r="Q360" s="36" t="s">
        <v>1491</v>
      </c>
      <c r="R360" s="37" t="s">
        <v>1494</v>
      </c>
      <c r="S360" s="37" t="s">
        <v>1494</v>
      </c>
      <c r="T360" s="36" t="s">
        <v>54</v>
      </c>
      <c r="U360" s="55" t="s">
        <v>1496</v>
      </c>
      <c r="V360" s="56">
        <v>0.1</v>
      </c>
      <c r="W360" s="55">
        <f t="shared" si="33"/>
        <v>21.441666666666666</v>
      </c>
      <c r="X360" s="55">
        <f t="shared" si="34"/>
        <v>128.65</v>
      </c>
      <c r="Y360" s="39"/>
    </row>
    <row r="361" spans="2:25" ht="18" x14ac:dyDescent="0.2">
      <c r="B361" s="31">
        <v>350</v>
      </c>
      <c r="C361" s="32">
        <v>1246</v>
      </c>
      <c r="D361" s="32" t="s">
        <v>21</v>
      </c>
      <c r="E361" s="32" t="s">
        <v>813</v>
      </c>
      <c r="F361" s="32" t="s">
        <v>1491</v>
      </c>
      <c r="G361" s="33" t="s">
        <v>1491</v>
      </c>
      <c r="H361" s="33" t="s">
        <v>924</v>
      </c>
      <c r="I361" s="33" t="s">
        <v>94</v>
      </c>
      <c r="J361" s="33" t="s">
        <v>95</v>
      </c>
      <c r="K361" s="32" t="s">
        <v>97</v>
      </c>
      <c r="L361" s="32" t="s">
        <v>96</v>
      </c>
      <c r="M361" s="34" t="s">
        <v>1492</v>
      </c>
      <c r="N361" s="33" t="s">
        <v>96</v>
      </c>
      <c r="O361" s="35">
        <v>4360</v>
      </c>
      <c r="P361" s="36" t="s">
        <v>1493</v>
      </c>
      <c r="Q361" s="36" t="s">
        <v>1491</v>
      </c>
      <c r="R361" s="37" t="s">
        <v>1494</v>
      </c>
      <c r="S361" s="37" t="s">
        <v>1494</v>
      </c>
      <c r="T361" s="36" t="s">
        <v>54</v>
      </c>
      <c r="U361" s="55" t="s">
        <v>1496</v>
      </c>
      <c r="V361" s="56">
        <v>0.1</v>
      </c>
      <c r="W361" s="55">
        <f t="shared" si="33"/>
        <v>36.333333333333336</v>
      </c>
      <c r="X361" s="55">
        <f t="shared" si="34"/>
        <v>218</v>
      </c>
      <c r="Y361" s="39"/>
    </row>
    <row r="362" spans="2:25" ht="18" x14ac:dyDescent="0.2">
      <c r="B362" s="31">
        <v>351</v>
      </c>
      <c r="C362" s="32">
        <v>1246</v>
      </c>
      <c r="D362" s="32" t="s">
        <v>21</v>
      </c>
      <c r="E362" s="32" t="s">
        <v>813</v>
      </c>
      <c r="F362" s="32" t="s">
        <v>925</v>
      </c>
      <c r="G362" s="33" t="s">
        <v>24</v>
      </c>
      <c r="H362" s="33" t="s">
        <v>926</v>
      </c>
      <c r="I362" s="33" t="s">
        <v>927</v>
      </c>
      <c r="J362" s="33" t="s">
        <v>95</v>
      </c>
      <c r="K362" s="32" t="s">
        <v>97</v>
      </c>
      <c r="L362" s="32" t="s">
        <v>928</v>
      </c>
      <c r="M362" s="34">
        <v>37384</v>
      </c>
      <c r="N362" s="33" t="s">
        <v>96</v>
      </c>
      <c r="O362" s="35">
        <v>43125</v>
      </c>
      <c r="P362" s="36" t="s">
        <v>1493</v>
      </c>
      <c r="Q362" s="36" t="s">
        <v>1491</v>
      </c>
      <c r="R362" s="37" t="s">
        <v>1494</v>
      </c>
      <c r="S362" s="37" t="s">
        <v>1494</v>
      </c>
      <c r="T362" s="36" t="s">
        <v>31</v>
      </c>
      <c r="U362" s="55" t="s">
        <v>1496</v>
      </c>
      <c r="V362" s="56">
        <v>0.1</v>
      </c>
      <c r="W362" s="55">
        <f t="shared" si="33"/>
        <v>359.375</v>
      </c>
      <c r="X362" s="55">
        <f t="shared" si="34"/>
        <v>2156.25</v>
      </c>
      <c r="Y362" s="39"/>
    </row>
    <row r="363" spans="2:25" ht="18" x14ac:dyDescent="0.2">
      <c r="B363" s="31">
        <v>352</v>
      </c>
      <c r="C363" s="32">
        <v>1246</v>
      </c>
      <c r="D363" s="32" t="s">
        <v>21</v>
      </c>
      <c r="E363" s="32" t="s">
        <v>813</v>
      </c>
      <c r="F363" s="32" t="s">
        <v>1491</v>
      </c>
      <c r="G363" s="33" t="s">
        <v>1491</v>
      </c>
      <c r="H363" s="33" t="s">
        <v>929</v>
      </c>
      <c r="I363" s="33" t="s">
        <v>94</v>
      </c>
      <c r="J363" s="33" t="s">
        <v>95</v>
      </c>
      <c r="K363" s="32" t="s">
        <v>97</v>
      </c>
      <c r="L363" s="32" t="s">
        <v>96</v>
      </c>
      <c r="M363" s="34" t="s">
        <v>1492</v>
      </c>
      <c r="N363" s="33" t="s">
        <v>96</v>
      </c>
      <c r="O363" s="35">
        <v>43125</v>
      </c>
      <c r="P363" s="36" t="s">
        <v>1493</v>
      </c>
      <c r="Q363" s="36" t="s">
        <v>1491</v>
      </c>
      <c r="R363" s="37" t="s">
        <v>1494</v>
      </c>
      <c r="S363" s="37" t="s">
        <v>1494</v>
      </c>
      <c r="T363" s="36" t="s">
        <v>54</v>
      </c>
      <c r="U363" s="55" t="s">
        <v>1496</v>
      </c>
      <c r="V363" s="56">
        <v>0.1</v>
      </c>
      <c r="W363" s="55">
        <f t="shared" si="33"/>
        <v>359.375</v>
      </c>
      <c r="X363" s="55">
        <f t="shared" si="34"/>
        <v>2156.25</v>
      </c>
      <c r="Y363" s="39"/>
    </row>
    <row r="364" spans="2:25" ht="18" x14ac:dyDescent="0.2">
      <c r="B364" s="31">
        <v>353</v>
      </c>
      <c r="C364" s="32">
        <v>1246</v>
      </c>
      <c r="D364" s="32" t="s">
        <v>21</v>
      </c>
      <c r="E364" s="32" t="s">
        <v>813</v>
      </c>
      <c r="F364" s="32" t="s">
        <v>1491</v>
      </c>
      <c r="G364" s="33" t="s">
        <v>1491</v>
      </c>
      <c r="H364" s="33" t="s">
        <v>930</v>
      </c>
      <c r="I364" s="33" t="s">
        <v>94</v>
      </c>
      <c r="J364" s="33" t="s">
        <v>95</v>
      </c>
      <c r="K364" s="32" t="s">
        <v>97</v>
      </c>
      <c r="L364" s="32" t="s">
        <v>96</v>
      </c>
      <c r="M364" s="34" t="s">
        <v>1492</v>
      </c>
      <c r="N364" s="33" t="s">
        <v>96</v>
      </c>
      <c r="O364" s="35">
        <v>7545</v>
      </c>
      <c r="P364" s="36" t="s">
        <v>1493</v>
      </c>
      <c r="Q364" s="36" t="s">
        <v>1491</v>
      </c>
      <c r="R364" s="37" t="s">
        <v>1494</v>
      </c>
      <c r="S364" s="37" t="s">
        <v>1494</v>
      </c>
      <c r="T364" s="36" t="s">
        <v>54</v>
      </c>
      <c r="U364" s="55" t="s">
        <v>1496</v>
      </c>
      <c r="V364" s="56">
        <v>0.1</v>
      </c>
      <c r="W364" s="55">
        <f t="shared" si="33"/>
        <v>62.875</v>
      </c>
      <c r="X364" s="55">
        <f t="shared" si="34"/>
        <v>377.25</v>
      </c>
      <c r="Y364" s="39"/>
    </row>
    <row r="365" spans="2:25" ht="18" x14ac:dyDescent="0.2">
      <c r="B365" s="31">
        <v>354</v>
      </c>
      <c r="C365" s="32">
        <v>1246</v>
      </c>
      <c r="D365" s="32" t="s">
        <v>21</v>
      </c>
      <c r="E365" s="32" t="s">
        <v>813</v>
      </c>
      <c r="F365" s="32" t="s">
        <v>1491</v>
      </c>
      <c r="G365" s="33" t="s">
        <v>1491</v>
      </c>
      <c r="H365" s="33" t="s">
        <v>931</v>
      </c>
      <c r="I365" s="33" t="s">
        <v>94</v>
      </c>
      <c r="J365" s="33" t="s">
        <v>95</v>
      </c>
      <c r="K365" s="32" t="s">
        <v>97</v>
      </c>
      <c r="L365" s="32" t="s">
        <v>96</v>
      </c>
      <c r="M365" s="34" t="s">
        <v>1492</v>
      </c>
      <c r="N365" s="33" t="s">
        <v>96</v>
      </c>
      <c r="O365" s="35">
        <v>16600</v>
      </c>
      <c r="P365" s="36" t="s">
        <v>1493</v>
      </c>
      <c r="Q365" s="36" t="s">
        <v>1491</v>
      </c>
      <c r="R365" s="37" t="s">
        <v>1494</v>
      </c>
      <c r="S365" s="37" t="s">
        <v>1494</v>
      </c>
      <c r="T365" s="36" t="s">
        <v>54</v>
      </c>
      <c r="U365" s="55" t="s">
        <v>1496</v>
      </c>
      <c r="V365" s="56">
        <v>0.1</v>
      </c>
      <c r="W365" s="55">
        <f t="shared" si="33"/>
        <v>138.33333333333334</v>
      </c>
      <c r="X365" s="55">
        <f t="shared" si="34"/>
        <v>830</v>
      </c>
      <c r="Y365" s="39"/>
    </row>
    <row r="366" spans="2:25" ht="18" x14ac:dyDescent="0.2">
      <c r="B366" s="31">
        <v>355</v>
      </c>
      <c r="C366" s="32">
        <v>1246</v>
      </c>
      <c r="D366" s="32" t="s">
        <v>21</v>
      </c>
      <c r="E366" s="32" t="s">
        <v>813</v>
      </c>
      <c r="F366" s="32" t="s">
        <v>1491</v>
      </c>
      <c r="G366" s="33" t="s">
        <v>1491</v>
      </c>
      <c r="H366" s="33" t="s">
        <v>932</v>
      </c>
      <c r="I366" s="33" t="s">
        <v>94</v>
      </c>
      <c r="J366" s="33" t="s">
        <v>95</v>
      </c>
      <c r="K366" s="32" t="s">
        <v>97</v>
      </c>
      <c r="L366" s="32" t="s">
        <v>96</v>
      </c>
      <c r="M366" s="34" t="s">
        <v>1492</v>
      </c>
      <c r="N366" s="33" t="s">
        <v>96</v>
      </c>
      <c r="O366" s="35">
        <v>4800</v>
      </c>
      <c r="P366" s="36" t="s">
        <v>1493</v>
      </c>
      <c r="Q366" s="36" t="s">
        <v>1491</v>
      </c>
      <c r="R366" s="37" t="s">
        <v>1494</v>
      </c>
      <c r="S366" s="37" t="s">
        <v>1494</v>
      </c>
      <c r="T366" s="36" t="s">
        <v>54</v>
      </c>
      <c r="U366" s="55" t="s">
        <v>1496</v>
      </c>
      <c r="V366" s="56">
        <v>0.1</v>
      </c>
      <c r="W366" s="55">
        <f t="shared" si="33"/>
        <v>40</v>
      </c>
      <c r="X366" s="55">
        <f t="shared" si="34"/>
        <v>240</v>
      </c>
      <c r="Y366" s="39"/>
    </row>
    <row r="367" spans="2:25" ht="18" x14ac:dyDescent="0.2">
      <c r="B367" s="31">
        <v>356</v>
      </c>
      <c r="C367" s="32">
        <v>1246</v>
      </c>
      <c r="D367" s="32" t="s">
        <v>21</v>
      </c>
      <c r="E367" s="32" t="s">
        <v>813</v>
      </c>
      <c r="F367" s="32" t="s">
        <v>1491</v>
      </c>
      <c r="G367" s="33" t="s">
        <v>1491</v>
      </c>
      <c r="H367" s="33" t="s">
        <v>933</v>
      </c>
      <c r="I367" s="33" t="s">
        <v>94</v>
      </c>
      <c r="J367" s="33" t="s">
        <v>95</v>
      </c>
      <c r="K367" s="32" t="s">
        <v>97</v>
      </c>
      <c r="L367" s="32" t="s">
        <v>96</v>
      </c>
      <c r="M367" s="34" t="s">
        <v>1492</v>
      </c>
      <c r="N367" s="33" t="s">
        <v>96</v>
      </c>
      <c r="O367" s="35">
        <v>5635</v>
      </c>
      <c r="P367" s="36" t="s">
        <v>1493</v>
      </c>
      <c r="Q367" s="36" t="s">
        <v>1491</v>
      </c>
      <c r="R367" s="37" t="s">
        <v>1494</v>
      </c>
      <c r="S367" s="37" t="s">
        <v>1494</v>
      </c>
      <c r="T367" s="36" t="s">
        <v>54</v>
      </c>
      <c r="U367" s="55" t="s">
        <v>1496</v>
      </c>
      <c r="V367" s="56">
        <v>0.1</v>
      </c>
      <c r="W367" s="55">
        <f t="shared" si="33"/>
        <v>46.958333333333336</v>
      </c>
      <c r="X367" s="55">
        <f t="shared" si="34"/>
        <v>281.75</v>
      </c>
      <c r="Y367" s="39"/>
    </row>
    <row r="368" spans="2:25" ht="18" x14ac:dyDescent="0.2">
      <c r="B368" s="31">
        <v>357</v>
      </c>
      <c r="C368" s="32">
        <v>1246</v>
      </c>
      <c r="D368" s="32" t="s">
        <v>21</v>
      </c>
      <c r="E368" s="32" t="s">
        <v>813</v>
      </c>
      <c r="F368" s="32" t="s">
        <v>934</v>
      </c>
      <c r="G368" s="33" t="s">
        <v>38</v>
      </c>
      <c r="H368" s="33" t="s">
        <v>935</v>
      </c>
      <c r="I368" s="33" t="s">
        <v>936</v>
      </c>
      <c r="J368" s="33" t="s">
        <v>937</v>
      </c>
      <c r="K368" s="32" t="s">
        <v>938</v>
      </c>
      <c r="L368" s="32" t="s">
        <v>96</v>
      </c>
      <c r="M368" s="34" t="s">
        <v>1492</v>
      </c>
      <c r="N368" s="33" t="s">
        <v>96</v>
      </c>
      <c r="O368" s="35">
        <v>165539.19</v>
      </c>
      <c r="P368" s="36" t="s">
        <v>1493</v>
      </c>
      <c r="Q368" s="36" t="s">
        <v>1491</v>
      </c>
      <c r="R368" s="37" t="s">
        <v>1494</v>
      </c>
      <c r="S368" s="37" t="s">
        <v>1494</v>
      </c>
      <c r="T368" s="36" t="s">
        <v>45</v>
      </c>
      <c r="U368" s="55" t="s">
        <v>1496</v>
      </c>
      <c r="V368" s="56">
        <v>0.1</v>
      </c>
      <c r="W368" s="55">
        <f t="shared" si="33"/>
        <v>1379.4932500000002</v>
      </c>
      <c r="X368" s="55">
        <f t="shared" si="34"/>
        <v>8276.9595000000008</v>
      </c>
      <c r="Y368" s="39"/>
    </row>
    <row r="369" spans="2:25" ht="18" x14ac:dyDescent="0.2">
      <c r="B369" s="31">
        <v>358</v>
      </c>
      <c r="C369" s="32">
        <v>1246</v>
      </c>
      <c r="D369" s="32" t="s">
        <v>21</v>
      </c>
      <c r="E369" s="32" t="s">
        <v>813</v>
      </c>
      <c r="F369" s="32" t="s">
        <v>939</v>
      </c>
      <c r="G369" s="33" t="s">
        <v>1491</v>
      </c>
      <c r="H369" s="33" t="s">
        <v>940</v>
      </c>
      <c r="I369" s="33" t="s">
        <v>94</v>
      </c>
      <c r="J369" s="33" t="s">
        <v>95</v>
      </c>
      <c r="K369" s="32" t="s">
        <v>97</v>
      </c>
      <c r="L369" s="32" t="s">
        <v>96</v>
      </c>
      <c r="M369" s="34" t="s">
        <v>1492</v>
      </c>
      <c r="N369" s="33" t="s">
        <v>96</v>
      </c>
      <c r="O369" s="35">
        <v>5900</v>
      </c>
      <c r="P369" s="36" t="s">
        <v>1493</v>
      </c>
      <c r="Q369" s="36" t="s">
        <v>1491</v>
      </c>
      <c r="R369" s="37" t="s">
        <v>1494</v>
      </c>
      <c r="S369" s="37" t="s">
        <v>1494</v>
      </c>
      <c r="T369" s="36" t="s">
        <v>54</v>
      </c>
      <c r="U369" s="55" t="s">
        <v>1496</v>
      </c>
      <c r="V369" s="56">
        <v>0.1</v>
      </c>
      <c r="W369" s="55">
        <f t="shared" si="33"/>
        <v>49.166666666666664</v>
      </c>
      <c r="X369" s="55">
        <f t="shared" si="34"/>
        <v>295</v>
      </c>
      <c r="Y369" s="39"/>
    </row>
    <row r="370" spans="2:25" ht="18" x14ac:dyDescent="0.2">
      <c r="B370" s="31">
        <v>359</v>
      </c>
      <c r="C370" s="32">
        <v>1246</v>
      </c>
      <c r="D370" s="32" t="s">
        <v>21</v>
      </c>
      <c r="E370" s="32" t="s">
        <v>813</v>
      </c>
      <c r="F370" s="32" t="s">
        <v>941</v>
      </c>
      <c r="G370" s="33" t="s">
        <v>104</v>
      </c>
      <c r="H370" s="33" t="s">
        <v>942</v>
      </c>
      <c r="I370" s="33" t="s">
        <v>943</v>
      </c>
      <c r="J370" s="33" t="s">
        <v>944</v>
      </c>
      <c r="K370" s="32" t="s">
        <v>97</v>
      </c>
      <c r="L370" s="32" t="s">
        <v>96</v>
      </c>
      <c r="M370" s="34" t="s">
        <v>1492</v>
      </c>
      <c r="N370" s="33" t="s">
        <v>96</v>
      </c>
      <c r="O370" s="35">
        <v>2500.96</v>
      </c>
      <c r="P370" s="36" t="s">
        <v>1493</v>
      </c>
      <c r="Q370" s="36" t="s">
        <v>1491</v>
      </c>
      <c r="R370" s="37" t="s">
        <v>1494</v>
      </c>
      <c r="S370" s="37" t="s">
        <v>1494</v>
      </c>
      <c r="T370" s="36" t="s">
        <v>111</v>
      </c>
      <c r="U370" s="55" t="s">
        <v>1496</v>
      </c>
      <c r="V370" s="56">
        <v>0.1</v>
      </c>
      <c r="W370" s="55">
        <f t="shared" si="33"/>
        <v>20.841333333333335</v>
      </c>
      <c r="X370" s="55">
        <f t="shared" si="34"/>
        <v>125.048</v>
      </c>
      <c r="Y370" s="39"/>
    </row>
    <row r="371" spans="2:25" ht="18" x14ac:dyDescent="0.2">
      <c r="B371" s="31">
        <v>360</v>
      </c>
      <c r="C371" s="32">
        <v>1246</v>
      </c>
      <c r="D371" s="32" t="s">
        <v>21</v>
      </c>
      <c r="E371" s="32" t="s">
        <v>813</v>
      </c>
      <c r="F371" s="32" t="s">
        <v>945</v>
      </c>
      <c r="G371" s="33" t="s">
        <v>756</v>
      </c>
      <c r="H371" s="33" t="s">
        <v>946</v>
      </c>
      <c r="I371" s="33" t="s">
        <v>947</v>
      </c>
      <c r="J371" s="33" t="s">
        <v>95</v>
      </c>
      <c r="K371" s="32" t="s">
        <v>97</v>
      </c>
      <c r="L371" s="32" t="s">
        <v>96</v>
      </c>
      <c r="M371" s="34" t="s">
        <v>1492</v>
      </c>
      <c r="N371" s="33" t="s">
        <v>96</v>
      </c>
      <c r="O371" s="35">
        <v>4060</v>
      </c>
      <c r="P371" s="36" t="s">
        <v>1493</v>
      </c>
      <c r="Q371" s="36" t="s">
        <v>1491</v>
      </c>
      <c r="R371" s="37" t="s">
        <v>1494</v>
      </c>
      <c r="S371" s="37" t="s">
        <v>1494</v>
      </c>
      <c r="T371" s="36" t="s">
        <v>760</v>
      </c>
      <c r="U371" s="55" t="s">
        <v>1496</v>
      </c>
      <c r="V371" s="56">
        <v>0.1</v>
      </c>
      <c r="W371" s="55">
        <f t="shared" si="33"/>
        <v>33.833333333333336</v>
      </c>
      <c r="X371" s="55">
        <f t="shared" si="34"/>
        <v>203</v>
      </c>
      <c r="Y371" s="39"/>
    </row>
    <row r="372" spans="2:25" ht="18" x14ac:dyDescent="0.2">
      <c r="B372" s="31">
        <v>361</v>
      </c>
      <c r="C372" s="32">
        <v>1246</v>
      </c>
      <c r="D372" s="32" t="s">
        <v>21</v>
      </c>
      <c r="E372" s="32" t="s">
        <v>813</v>
      </c>
      <c r="F372" s="32" t="s">
        <v>1491</v>
      </c>
      <c r="G372" s="33" t="s">
        <v>1491</v>
      </c>
      <c r="H372" s="33" t="s">
        <v>948</v>
      </c>
      <c r="I372" s="33" t="s">
        <v>94</v>
      </c>
      <c r="J372" s="33" t="s">
        <v>95</v>
      </c>
      <c r="K372" s="32" t="s">
        <v>97</v>
      </c>
      <c r="L372" s="32" t="s">
        <v>96</v>
      </c>
      <c r="M372" s="34" t="s">
        <v>1492</v>
      </c>
      <c r="N372" s="33" t="s">
        <v>96</v>
      </c>
      <c r="O372" s="35">
        <v>12760</v>
      </c>
      <c r="P372" s="36" t="s">
        <v>1493</v>
      </c>
      <c r="Q372" s="36" t="s">
        <v>1491</v>
      </c>
      <c r="R372" s="37" t="s">
        <v>1494</v>
      </c>
      <c r="S372" s="37" t="s">
        <v>1494</v>
      </c>
      <c r="T372" s="36" t="s">
        <v>54</v>
      </c>
      <c r="U372" s="55" t="s">
        <v>1496</v>
      </c>
      <c r="V372" s="56">
        <v>0.1</v>
      </c>
      <c r="W372" s="55">
        <f t="shared" si="33"/>
        <v>106.33333333333333</v>
      </c>
      <c r="X372" s="55">
        <f t="shared" si="34"/>
        <v>638</v>
      </c>
      <c r="Y372" s="39"/>
    </row>
    <row r="373" spans="2:25" ht="18" x14ac:dyDescent="0.2">
      <c r="B373" s="31">
        <v>362</v>
      </c>
      <c r="C373" s="32">
        <v>1246</v>
      </c>
      <c r="D373" s="32" t="s">
        <v>21</v>
      </c>
      <c r="E373" s="32" t="s">
        <v>813</v>
      </c>
      <c r="F373" s="32" t="s">
        <v>1491</v>
      </c>
      <c r="G373" s="33" t="s">
        <v>1491</v>
      </c>
      <c r="H373" s="33" t="s">
        <v>949</v>
      </c>
      <c r="I373" s="33" t="s">
        <v>94</v>
      </c>
      <c r="J373" s="33" t="s">
        <v>95</v>
      </c>
      <c r="K373" s="32" t="s">
        <v>97</v>
      </c>
      <c r="L373" s="32" t="s">
        <v>96</v>
      </c>
      <c r="M373" s="34" t="s">
        <v>1492</v>
      </c>
      <c r="N373" s="33" t="s">
        <v>96</v>
      </c>
      <c r="O373" s="35">
        <v>3016</v>
      </c>
      <c r="P373" s="36" t="s">
        <v>1493</v>
      </c>
      <c r="Q373" s="36" t="s">
        <v>1491</v>
      </c>
      <c r="R373" s="37" t="s">
        <v>1494</v>
      </c>
      <c r="S373" s="37" t="s">
        <v>1494</v>
      </c>
      <c r="T373" s="36" t="s">
        <v>54</v>
      </c>
      <c r="U373" s="55" t="s">
        <v>1496</v>
      </c>
      <c r="V373" s="56">
        <v>0.1</v>
      </c>
      <c r="W373" s="55">
        <f t="shared" si="33"/>
        <v>25.133333333333336</v>
      </c>
      <c r="X373" s="55">
        <f t="shared" si="34"/>
        <v>150.80000000000001</v>
      </c>
      <c r="Y373" s="39"/>
    </row>
    <row r="374" spans="2:25" ht="18" x14ac:dyDescent="0.2">
      <c r="B374" s="31">
        <v>363</v>
      </c>
      <c r="C374" s="32">
        <v>1246</v>
      </c>
      <c r="D374" s="32" t="s">
        <v>21</v>
      </c>
      <c r="E374" s="32" t="s">
        <v>813</v>
      </c>
      <c r="F374" s="32" t="s">
        <v>1491</v>
      </c>
      <c r="G374" s="33" t="s">
        <v>1491</v>
      </c>
      <c r="H374" s="33" t="s">
        <v>950</v>
      </c>
      <c r="I374" s="33" t="s">
        <v>94</v>
      </c>
      <c r="J374" s="33" t="s">
        <v>95</v>
      </c>
      <c r="K374" s="32" t="s">
        <v>97</v>
      </c>
      <c r="L374" s="32" t="s">
        <v>96</v>
      </c>
      <c r="M374" s="34" t="s">
        <v>1492</v>
      </c>
      <c r="N374" s="33" t="s">
        <v>96</v>
      </c>
      <c r="O374" s="35">
        <v>2436</v>
      </c>
      <c r="P374" s="36" t="s">
        <v>1493</v>
      </c>
      <c r="Q374" s="36" t="s">
        <v>1491</v>
      </c>
      <c r="R374" s="37" t="s">
        <v>1494</v>
      </c>
      <c r="S374" s="37" t="s">
        <v>1494</v>
      </c>
      <c r="T374" s="36" t="s">
        <v>54</v>
      </c>
      <c r="U374" s="55" t="s">
        <v>1496</v>
      </c>
      <c r="V374" s="56">
        <v>0.1</v>
      </c>
      <c r="W374" s="55">
        <f t="shared" si="33"/>
        <v>20.3</v>
      </c>
      <c r="X374" s="55">
        <f t="shared" si="34"/>
        <v>121.80000000000001</v>
      </c>
      <c r="Y374" s="39"/>
    </row>
    <row r="375" spans="2:25" ht="18" x14ac:dyDescent="0.2">
      <c r="B375" s="31">
        <v>364</v>
      </c>
      <c r="C375" s="32">
        <v>1246</v>
      </c>
      <c r="D375" s="32" t="s">
        <v>21</v>
      </c>
      <c r="E375" s="32" t="s">
        <v>813</v>
      </c>
      <c r="F375" s="32" t="s">
        <v>951</v>
      </c>
      <c r="G375" s="33" t="s">
        <v>407</v>
      </c>
      <c r="H375" s="33" t="s">
        <v>952</v>
      </c>
      <c r="I375" s="33" t="s">
        <v>953</v>
      </c>
      <c r="J375" s="33" t="s">
        <v>95</v>
      </c>
      <c r="K375" s="32" t="s">
        <v>97</v>
      </c>
      <c r="L375" s="32" t="s">
        <v>96</v>
      </c>
      <c r="M375" s="34" t="s">
        <v>1492</v>
      </c>
      <c r="N375" s="33" t="s">
        <v>96</v>
      </c>
      <c r="O375" s="35">
        <v>3849</v>
      </c>
      <c r="P375" s="36" t="s">
        <v>1493</v>
      </c>
      <c r="Q375" s="36" t="s">
        <v>1491</v>
      </c>
      <c r="R375" s="37" t="s">
        <v>1494</v>
      </c>
      <c r="S375" s="37" t="s">
        <v>1494</v>
      </c>
      <c r="T375" s="36" t="s">
        <v>410</v>
      </c>
      <c r="U375" s="55" t="s">
        <v>1496</v>
      </c>
      <c r="V375" s="56">
        <v>0.1</v>
      </c>
      <c r="W375" s="55">
        <f t="shared" si="33"/>
        <v>32.075000000000003</v>
      </c>
      <c r="X375" s="55">
        <f t="shared" si="34"/>
        <v>192.45000000000002</v>
      </c>
      <c r="Y375" s="39"/>
    </row>
    <row r="376" spans="2:25" ht="27" x14ac:dyDescent="0.2">
      <c r="B376" s="31">
        <v>365</v>
      </c>
      <c r="C376" s="32">
        <v>1246</v>
      </c>
      <c r="D376" s="32" t="s">
        <v>21</v>
      </c>
      <c r="E376" s="32" t="s">
        <v>813</v>
      </c>
      <c r="F376" s="32" t="s">
        <v>954</v>
      </c>
      <c r="G376" s="33" t="s">
        <v>175</v>
      </c>
      <c r="H376" s="33" t="s">
        <v>955</v>
      </c>
      <c r="I376" s="33" t="s">
        <v>956</v>
      </c>
      <c r="J376" s="33" t="s">
        <v>957</v>
      </c>
      <c r="K376" s="32" t="s">
        <v>958</v>
      </c>
      <c r="L376" s="32" t="s">
        <v>959</v>
      </c>
      <c r="M376" s="34">
        <v>37118</v>
      </c>
      <c r="N376" s="33" t="s">
        <v>960</v>
      </c>
      <c r="O376" s="35">
        <v>773000</v>
      </c>
      <c r="P376" s="36" t="s">
        <v>1493</v>
      </c>
      <c r="Q376" s="36" t="s">
        <v>1491</v>
      </c>
      <c r="R376" s="37">
        <v>42247</v>
      </c>
      <c r="S376" s="37">
        <v>42247</v>
      </c>
      <c r="T376" s="36" t="s">
        <v>68</v>
      </c>
      <c r="U376" s="55" t="s">
        <v>1496</v>
      </c>
      <c r="V376" s="56">
        <v>0.1</v>
      </c>
      <c r="W376" s="55">
        <f t="shared" si="33"/>
        <v>6441.666666666667</v>
      </c>
      <c r="X376" s="55">
        <f t="shared" si="34"/>
        <v>38650</v>
      </c>
      <c r="Y376" s="39"/>
    </row>
    <row r="377" spans="2:25" ht="36" x14ac:dyDescent="0.2">
      <c r="B377" s="31">
        <v>366</v>
      </c>
      <c r="C377" s="32">
        <v>1246</v>
      </c>
      <c r="D377" s="32" t="s">
        <v>21</v>
      </c>
      <c r="E377" s="32" t="s">
        <v>813</v>
      </c>
      <c r="F377" s="32" t="s">
        <v>961</v>
      </c>
      <c r="G377" s="33" t="s">
        <v>175</v>
      </c>
      <c r="H377" s="33" t="s">
        <v>962</v>
      </c>
      <c r="I377" s="33" t="s">
        <v>963</v>
      </c>
      <c r="J377" s="33" t="s">
        <v>964</v>
      </c>
      <c r="K377" s="32" t="s">
        <v>965</v>
      </c>
      <c r="L377" s="32" t="s">
        <v>966</v>
      </c>
      <c r="M377" s="34">
        <v>32336</v>
      </c>
      <c r="N377" s="33" t="s">
        <v>967</v>
      </c>
      <c r="O377" s="35">
        <v>145872.43</v>
      </c>
      <c r="P377" s="36" t="s">
        <v>1493</v>
      </c>
      <c r="Q377" s="36" t="s">
        <v>1491</v>
      </c>
      <c r="R377" s="37">
        <v>42247</v>
      </c>
      <c r="S377" s="37">
        <v>42247</v>
      </c>
      <c r="T377" s="36" t="s">
        <v>68</v>
      </c>
      <c r="U377" s="55" t="s">
        <v>1496</v>
      </c>
      <c r="V377" s="56">
        <v>0.1</v>
      </c>
      <c r="W377" s="55">
        <f t="shared" si="33"/>
        <v>1215.6035833333333</v>
      </c>
      <c r="X377" s="55">
        <f t="shared" si="34"/>
        <v>7293.6214999999993</v>
      </c>
      <c r="Y377" s="39"/>
    </row>
    <row r="378" spans="2:25" ht="36" x14ac:dyDescent="0.2">
      <c r="B378" s="31">
        <v>367</v>
      </c>
      <c r="C378" s="32">
        <v>1246</v>
      </c>
      <c r="D378" s="32" t="s">
        <v>21</v>
      </c>
      <c r="E378" s="32" t="s">
        <v>813</v>
      </c>
      <c r="F378" s="32" t="s">
        <v>968</v>
      </c>
      <c r="G378" s="33" t="s">
        <v>175</v>
      </c>
      <c r="H378" s="33" t="s">
        <v>969</v>
      </c>
      <c r="I378" s="33" t="s">
        <v>127</v>
      </c>
      <c r="J378" s="33" t="s">
        <v>970</v>
      </c>
      <c r="K378" s="32" t="s">
        <v>971</v>
      </c>
      <c r="L378" s="32" t="s">
        <v>972</v>
      </c>
      <c r="M378" s="34">
        <v>34335</v>
      </c>
      <c r="N378" s="33" t="s">
        <v>967</v>
      </c>
      <c r="O378" s="35">
        <v>160279.99</v>
      </c>
      <c r="P378" s="36" t="s">
        <v>1493</v>
      </c>
      <c r="Q378" s="36" t="s">
        <v>1491</v>
      </c>
      <c r="R378" s="37">
        <v>42247</v>
      </c>
      <c r="S378" s="37">
        <v>42247</v>
      </c>
      <c r="T378" s="36" t="s">
        <v>68</v>
      </c>
      <c r="U378" s="55" t="s">
        <v>1496</v>
      </c>
      <c r="V378" s="56">
        <v>0.1</v>
      </c>
      <c r="W378" s="55">
        <f t="shared" si="33"/>
        <v>1335.6665833333334</v>
      </c>
      <c r="X378" s="55">
        <f t="shared" si="34"/>
        <v>8013.9994999999999</v>
      </c>
      <c r="Y378" s="39"/>
    </row>
    <row r="379" spans="2:25" ht="36" x14ac:dyDescent="0.2">
      <c r="B379" s="31">
        <v>368</v>
      </c>
      <c r="C379" s="32">
        <v>1246</v>
      </c>
      <c r="D379" s="32" t="s">
        <v>21</v>
      </c>
      <c r="E379" s="32" t="s">
        <v>813</v>
      </c>
      <c r="F379" s="32" t="s">
        <v>973</v>
      </c>
      <c r="G379" s="33" t="s">
        <v>137</v>
      </c>
      <c r="H379" s="33" t="s">
        <v>974</v>
      </c>
      <c r="I379" s="33" t="s">
        <v>106</v>
      </c>
      <c r="J379" s="33" t="s">
        <v>975</v>
      </c>
      <c r="K379" s="32" t="s">
        <v>976</v>
      </c>
      <c r="L379" s="32" t="s">
        <v>977</v>
      </c>
      <c r="M379" s="34">
        <v>42247</v>
      </c>
      <c r="N379" s="33" t="s">
        <v>150</v>
      </c>
      <c r="O379" s="35">
        <v>51000</v>
      </c>
      <c r="P379" s="36" t="s">
        <v>1493</v>
      </c>
      <c r="Q379" s="36" t="s">
        <v>1491</v>
      </c>
      <c r="R379" s="37">
        <v>42247</v>
      </c>
      <c r="S379" s="37">
        <v>42247</v>
      </c>
      <c r="T379" s="36" t="s">
        <v>143</v>
      </c>
      <c r="U379" s="55" t="s">
        <v>1496</v>
      </c>
      <c r="V379" s="56">
        <v>0.1</v>
      </c>
      <c r="W379" s="55">
        <f t="shared" si="33"/>
        <v>425</v>
      </c>
      <c r="X379" s="55">
        <f t="shared" si="34"/>
        <v>2550</v>
      </c>
      <c r="Y379" s="39"/>
    </row>
    <row r="380" spans="2:25" ht="27" x14ac:dyDescent="0.2">
      <c r="B380" s="31">
        <v>369</v>
      </c>
      <c r="C380" s="32">
        <v>1246</v>
      </c>
      <c r="D380" s="32" t="s">
        <v>21</v>
      </c>
      <c r="E380" s="32" t="s">
        <v>813</v>
      </c>
      <c r="F380" s="32" t="s">
        <v>978</v>
      </c>
      <c r="G380" s="33" t="s">
        <v>137</v>
      </c>
      <c r="H380" s="33" t="s">
        <v>979</v>
      </c>
      <c r="I380" s="33" t="s">
        <v>956</v>
      </c>
      <c r="J380" s="33" t="s">
        <v>957</v>
      </c>
      <c r="K380" s="32" t="s">
        <v>980</v>
      </c>
      <c r="L380" s="32" t="s">
        <v>981</v>
      </c>
      <c r="M380" s="34">
        <v>37118</v>
      </c>
      <c r="N380" s="33" t="s">
        <v>960</v>
      </c>
      <c r="O380" s="35">
        <v>511620</v>
      </c>
      <c r="P380" s="36" t="s">
        <v>1493</v>
      </c>
      <c r="Q380" s="36" t="s">
        <v>1491</v>
      </c>
      <c r="R380" s="37">
        <v>42247</v>
      </c>
      <c r="S380" s="37">
        <v>42247</v>
      </c>
      <c r="T380" s="36" t="s">
        <v>143</v>
      </c>
      <c r="U380" s="55" t="s">
        <v>1496</v>
      </c>
      <c r="V380" s="56">
        <v>0.1</v>
      </c>
      <c r="W380" s="55">
        <f t="shared" si="33"/>
        <v>4263.5</v>
      </c>
      <c r="X380" s="55">
        <f t="shared" si="34"/>
        <v>25581</v>
      </c>
      <c r="Y380" s="39"/>
    </row>
    <row r="381" spans="2:25" ht="27" x14ac:dyDescent="0.2">
      <c r="B381" s="31">
        <v>370</v>
      </c>
      <c r="C381" s="32">
        <v>1246</v>
      </c>
      <c r="D381" s="32" t="s">
        <v>21</v>
      </c>
      <c r="E381" s="32" t="s">
        <v>813</v>
      </c>
      <c r="F381" s="32" t="s">
        <v>982</v>
      </c>
      <c r="G381" s="33" t="s">
        <v>137</v>
      </c>
      <c r="H381" s="33" t="s">
        <v>983</v>
      </c>
      <c r="I381" s="33" t="s">
        <v>956</v>
      </c>
      <c r="J381" s="33" t="s">
        <v>957</v>
      </c>
      <c r="K381" s="32" t="s">
        <v>984</v>
      </c>
      <c r="L381" s="32" t="s">
        <v>875</v>
      </c>
      <c r="M381" s="34">
        <v>37118</v>
      </c>
      <c r="N381" s="33" t="s">
        <v>960</v>
      </c>
      <c r="O381" s="35">
        <v>511620</v>
      </c>
      <c r="P381" s="36" t="s">
        <v>1493</v>
      </c>
      <c r="Q381" s="36" t="s">
        <v>1491</v>
      </c>
      <c r="R381" s="37">
        <v>42247</v>
      </c>
      <c r="S381" s="37">
        <v>42247</v>
      </c>
      <c r="T381" s="36" t="s">
        <v>143</v>
      </c>
      <c r="U381" s="55" t="s">
        <v>1496</v>
      </c>
      <c r="V381" s="56">
        <v>0.1</v>
      </c>
      <c r="W381" s="55">
        <f t="shared" si="33"/>
        <v>4263.5</v>
      </c>
      <c r="X381" s="55">
        <f t="shared" si="34"/>
        <v>25581</v>
      </c>
      <c r="Y381" s="39"/>
    </row>
    <row r="382" spans="2:25" ht="36" x14ac:dyDescent="0.2">
      <c r="B382" s="31">
        <v>371</v>
      </c>
      <c r="C382" s="32">
        <v>1246</v>
      </c>
      <c r="D382" s="32" t="s">
        <v>21</v>
      </c>
      <c r="E382" s="32" t="s">
        <v>813</v>
      </c>
      <c r="F382" s="32" t="s">
        <v>985</v>
      </c>
      <c r="G382" s="33" t="s">
        <v>137</v>
      </c>
      <c r="H382" s="33" t="s">
        <v>986</v>
      </c>
      <c r="I382" s="33" t="s">
        <v>987</v>
      </c>
      <c r="J382" s="33" t="s">
        <v>988</v>
      </c>
      <c r="K382" s="32" t="s">
        <v>989</v>
      </c>
      <c r="L382" s="32" t="s">
        <v>990</v>
      </c>
      <c r="M382" s="34">
        <v>42247</v>
      </c>
      <c r="N382" s="33" t="s">
        <v>150</v>
      </c>
      <c r="O382" s="35">
        <v>143500</v>
      </c>
      <c r="P382" s="36" t="s">
        <v>1493</v>
      </c>
      <c r="Q382" s="36" t="s">
        <v>1491</v>
      </c>
      <c r="R382" s="37">
        <v>42247</v>
      </c>
      <c r="S382" s="37">
        <v>42247</v>
      </c>
      <c r="T382" s="36" t="s">
        <v>143</v>
      </c>
      <c r="U382" s="55" t="s">
        <v>1496</v>
      </c>
      <c r="V382" s="56">
        <v>0.1</v>
      </c>
      <c r="W382" s="55">
        <f t="shared" si="33"/>
        <v>1195.8333333333333</v>
      </c>
      <c r="X382" s="55">
        <f t="shared" si="34"/>
        <v>7175</v>
      </c>
      <c r="Y382" s="39"/>
    </row>
    <row r="383" spans="2:25" ht="36" x14ac:dyDescent="0.2">
      <c r="B383" s="31">
        <v>372</v>
      </c>
      <c r="C383" s="32">
        <v>1246</v>
      </c>
      <c r="D383" s="32" t="s">
        <v>21</v>
      </c>
      <c r="E383" s="32" t="s">
        <v>813</v>
      </c>
      <c r="F383" s="32" t="s">
        <v>991</v>
      </c>
      <c r="G383" s="33" t="s">
        <v>137</v>
      </c>
      <c r="H383" s="33" t="s">
        <v>992</v>
      </c>
      <c r="I383" s="33" t="s">
        <v>993</v>
      </c>
      <c r="J383" s="33" t="s">
        <v>994</v>
      </c>
      <c r="K383" s="32" t="s">
        <v>995</v>
      </c>
      <c r="L383" s="32" t="s">
        <v>996</v>
      </c>
      <c r="M383" s="34">
        <v>42155</v>
      </c>
      <c r="N383" s="33" t="s">
        <v>150</v>
      </c>
      <c r="O383" s="35">
        <v>365585</v>
      </c>
      <c r="P383" s="36" t="s">
        <v>1493</v>
      </c>
      <c r="Q383" s="36" t="s">
        <v>1491</v>
      </c>
      <c r="R383" s="37">
        <v>42247</v>
      </c>
      <c r="S383" s="37">
        <v>42247</v>
      </c>
      <c r="T383" s="36" t="s">
        <v>143</v>
      </c>
      <c r="U383" s="55" t="s">
        <v>1496</v>
      </c>
      <c r="V383" s="56">
        <v>0.1</v>
      </c>
      <c r="W383" s="55">
        <f t="shared" si="33"/>
        <v>3046.5416666666665</v>
      </c>
      <c r="X383" s="55">
        <f t="shared" si="34"/>
        <v>18279.25</v>
      </c>
      <c r="Y383" s="39"/>
    </row>
    <row r="384" spans="2:25" ht="27" x14ac:dyDescent="0.2">
      <c r="B384" s="31">
        <v>373</v>
      </c>
      <c r="C384" s="32">
        <v>1246</v>
      </c>
      <c r="D384" s="32" t="s">
        <v>21</v>
      </c>
      <c r="E384" s="32" t="s">
        <v>813</v>
      </c>
      <c r="F384" s="32" t="s">
        <v>997</v>
      </c>
      <c r="G384" s="33" t="s">
        <v>670</v>
      </c>
      <c r="H384" s="33" t="s">
        <v>998</v>
      </c>
      <c r="I384" s="33" t="s">
        <v>956</v>
      </c>
      <c r="J384" s="33" t="s">
        <v>957</v>
      </c>
      <c r="K384" s="32" t="s">
        <v>999</v>
      </c>
      <c r="L384" s="32" t="s">
        <v>1000</v>
      </c>
      <c r="M384" s="34">
        <v>37118</v>
      </c>
      <c r="N384" s="33" t="s">
        <v>960</v>
      </c>
      <c r="O384" s="35">
        <v>518870</v>
      </c>
      <c r="P384" s="36" t="s">
        <v>1493</v>
      </c>
      <c r="Q384" s="36" t="s">
        <v>1491</v>
      </c>
      <c r="R384" s="37">
        <v>42247</v>
      </c>
      <c r="S384" s="37">
        <v>42247</v>
      </c>
      <c r="T384" s="36" t="s">
        <v>673</v>
      </c>
      <c r="U384" s="55" t="s">
        <v>1496</v>
      </c>
      <c r="V384" s="56">
        <v>0.1</v>
      </c>
      <c r="W384" s="55">
        <f t="shared" si="33"/>
        <v>4323.916666666667</v>
      </c>
      <c r="X384" s="55">
        <f t="shared" si="34"/>
        <v>25943.5</v>
      </c>
      <c r="Y384" s="39"/>
    </row>
    <row r="385" spans="2:25" ht="27" x14ac:dyDescent="0.2">
      <c r="B385" s="31">
        <v>374</v>
      </c>
      <c r="C385" s="32">
        <v>1246</v>
      </c>
      <c r="D385" s="32" t="s">
        <v>21</v>
      </c>
      <c r="E385" s="32" t="s">
        <v>813</v>
      </c>
      <c r="F385" s="32" t="s">
        <v>1001</v>
      </c>
      <c r="G385" s="33" t="s">
        <v>137</v>
      </c>
      <c r="H385" s="33" t="s">
        <v>1002</v>
      </c>
      <c r="I385" s="33" t="s">
        <v>1003</v>
      </c>
      <c r="J385" s="33" t="s">
        <v>1004</v>
      </c>
      <c r="K385" s="32" t="s">
        <v>1005</v>
      </c>
      <c r="L385" s="32" t="s">
        <v>1006</v>
      </c>
      <c r="M385" s="34">
        <v>36157</v>
      </c>
      <c r="N385" s="33" t="s">
        <v>1007</v>
      </c>
      <c r="O385" s="35">
        <v>170000</v>
      </c>
      <c r="P385" s="36" t="s">
        <v>1493</v>
      </c>
      <c r="Q385" s="36" t="s">
        <v>1491</v>
      </c>
      <c r="R385" s="37" t="s">
        <v>1494</v>
      </c>
      <c r="S385" s="37" t="s">
        <v>1494</v>
      </c>
      <c r="T385" s="36" t="s">
        <v>143</v>
      </c>
      <c r="U385" s="55" t="s">
        <v>1496</v>
      </c>
      <c r="V385" s="56">
        <v>0.1</v>
      </c>
      <c r="W385" s="55">
        <f t="shared" si="33"/>
        <v>1416.6666666666667</v>
      </c>
      <c r="X385" s="55">
        <f t="shared" si="34"/>
        <v>8500</v>
      </c>
      <c r="Y385" s="39"/>
    </row>
    <row r="386" spans="2:25" ht="36" x14ac:dyDescent="0.2">
      <c r="B386" s="31">
        <v>375</v>
      </c>
      <c r="C386" s="32">
        <v>1246</v>
      </c>
      <c r="D386" s="32" t="s">
        <v>21</v>
      </c>
      <c r="E386" s="32" t="s">
        <v>813</v>
      </c>
      <c r="F386" s="32" t="s">
        <v>1008</v>
      </c>
      <c r="G386" s="33" t="s">
        <v>137</v>
      </c>
      <c r="H386" s="33" t="s">
        <v>1009</v>
      </c>
      <c r="I386" s="33" t="s">
        <v>1010</v>
      </c>
      <c r="J386" s="33" t="s">
        <v>208</v>
      </c>
      <c r="K386" s="32" t="s">
        <v>1011</v>
      </c>
      <c r="L386" s="32" t="s">
        <v>96</v>
      </c>
      <c r="M386" s="34">
        <v>42247</v>
      </c>
      <c r="N386" s="33" t="s">
        <v>150</v>
      </c>
      <c r="O386" s="35">
        <v>430000</v>
      </c>
      <c r="P386" s="36" t="s">
        <v>1493</v>
      </c>
      <c r="Q386" s="36" t="s">
        <v>1491</v>
      </c>
      <c r="R386" s="37">
        <v>42247</v>
      </c>
      <c r="S386" s="37">
        <v>42247</v>
      </c>
      <c r="T386" s="36" t="s">
        <v>143</v>
      </c>
      <c r="U386" s="55" t="s">
        <v>1496</v>
      </c>
      <c r="V386" s="56">
        <v>0.1</v>
      </c>
      <c r="W386" s="55">
        <f t="shared" si="33"/>
        <v>3583.3333333333335</v>
      </c>
      <c r="X386" s="55">
        <f t="shared" si="34"/>
        <v>21500</v>
      </c>
      <c r="Y386" s="39"/>
    </row>
    <row r="387" spans="2:25" ht="36" x14ac:dyDescent="0.2">
      <c r="B387" s="31">
        <v>376</v>
      </c>
      <c r="C387" s="32">
        <v>1246</v>
      </c>
      <c r="D387" s="32" t="s">
        <v>21</v>
      </c>
      <c r="E387" s="32" t="s">
        <v>813</v>
      </c>
      <c r="F387" s="32" t="s">
        <v>1012</v>
      </c>
      <c r="G387" s="33" t="s">
        <v>137</v>
      </c>
      <c r="H387" s="33" t="s">
        <v>1013</v>
      </c>
      <c r="I387" s="33" t="s">
        <v>1010</v>
      </c>
      <c r="J387" s="33" t="s">
        <v>208</v>
      </c>
      <c r="K387" s="32" t="s">
        <v>1014</v>
      </c>
      <c r="L387" s="32" t="s">
        <v>96</v>
      </c>
      <c r="M387" s="34">
        <v>42247</v>
      </c>
      <c r="N387" s="33" t="s">
        <v>150</v>
      </c>
      <c r="O387" s="35">
        <v>230000</v>
      </c>
      <c r="P387" s="36" t="s">
        <v>1493</v>
      </c>
      <c r="Q387" s="36" t="s">
        <v>1491</v>
      </c>
      <c r="R387" s="37">
        <v>42247</v>
      </c>
      <c r="S387" s="37">
        <v>42247</v>
      </c>
      <c r="T387" s="36" t="s">
        <v>143</v>
      </c>
      <c r="U387" s="55" t="s">
        <v>1496</v>
      </c>
      <c r="V387" s="56">
        <v>0.1</v>
      </c>
      <c r="W387" s="55">
        <f t="shared" si="33"/>
        <v>1916.6666666666667</v>
      </c>
      <c r="X387" s="55">
        <f t="shared" si="34"/>
        <v>11500</v>
      </c>
      <c r="Y387" s="39"/>
    </row>
    <row r="388" spans="2:25" ht="27" x14ac:dyDescent="0.2">
      <c r="B388" s="31">
        <v>377</v>
      </c>
      <c r="C388" s="32">
        <v>1246</v>
      </c>
      <c r="D388" s="32" t="s">
        <v>21</v>
      </c>
      <c r="E388" s="32" t="s">
        <v>813</v>
      </c>
      <c r="F388" s="32" t="s">
        <v>1015</v>
      </c>
      <c r="G388" s="33" t="s">
        <v>137</v>
      </c>
      <c r="H388" s="33" t="s">
        <v>1016</v>
      </c>
      <c r="I388" s="33" t="s">
        <v>106</v>
      </c>
      <c r="J388" s="33" t="s">
        <v>1017</v>
      </c>
      <c r="K388" s="32" t="s">
        <v>1018</v>
      </c>
      <c r="L388" s="32" t="s">
        <v>1019</v>
      </c>
      <c r="M388" s="34">
        <v>35685</v>
      </c>
      <c r="N388" s="33" t="s">
        <v>180</v>
      </c>
      <c r="O388" s="35">
        <v>287270</v>
      </c>
      <c r="P388" s="36" t="s">
        <v>1493</v>
      </c>
      <c r="Q388" s="36" t="s">
        <v>1491</v>
      </c>
      <c r="R388" s="37">
        <v>42247</v>
      </c>
      <c r="S388" s="37">
        <v>42247</v>
      </c>
      <c r="T388" s="36" t="s">
        <v>143</v>
      </c>
      <c r="U388" s="55" t="s">
        <v>1496</v>
      </c>
      <c r="V388" s="56">
        <v>0.1</v>
      </c>
      <c r="W388" s="55">
        <f t="shared" si="33"/>
        <v>2393.9166666666665</v>
      </c>
      <c r="X388" s="55">
        <f t="shared" si="34"/>
        <v>14363.5</v>
      </c>
      <c r="Y388" s="39"/>
    </row>
    <row r="389" spans="2:25" ht="27" x14ac:dyDescent="0.2">
      <c r="B389" s="31">
        <v>378</v>
      </c>
      <c r="C389" s="32">
        <v>1246</v>
      </c>
      <c r="D389" s="32" t="s">
        <v>21</v>
      </c>
      <c r="E389" s="32" t="s">
        <v>813</v>
      </c>
      <c r="F389" s="32" t="s">
        <v>1020</v>
      </c>
      <c r="G389" s="33" t="s">
        <v>137</v>
      </c>
      <c r="H389" s="33" t="s">
        <v>1021</v>
      </c>
      <c r="I389" s="33" t="s">
        <v>1022</v>
      </c>
      <c r="J389" s="33" t="s">
        <v>1023</v>
      </c>
      <c r="K389" s="32" t="s">
        <v>1024</v>
      </c>
      <c r="L389" s="32" t="s">
        <v>1025</v>
      </c>
      <c r="M389" s="34">
        <v>37102</v>
      </c>
      <c r="N389" s="33" t="s">
        <v>1026</v>
      </c>
      <c r="O389" s="35">
        <v>90945.96</v>
      </c>
      <c r="P389" s="36" t="s">
        <v>1493</v>
      </c>
      <c r="Q389" s="36" t="s">
        <v>1491</v>
      </c>
      <c r="R389" s="37">
        <v>42247</v>
      </c>
      <c r="S389" s="37">
        <v>42247</v>
      </c>
      <c r="T389" s="36" t="s">
        <v>143</v>
      </c>
      <c r="U389" s="55" t="s">
        <v>1496</v>
      </c>
      <c r="V389" s="56">
        <v>0.1</v>
      </c>
      <c r="W389" s="55">
        <f t="shared" si="33"/>
        <v>757.88300000000015</v>
      </c>
      <c r="X389" s="55">
        <f t="shared" si="34"/>
        <v>4547.2980000000007</v>
      </c>
      <c r="Y389" s="39"/>
    </row>
    <row r="390" spans="2:25" ht="45" x14ac:dyDescent="0.2">
      <c r="B390" s="31">
        <v>379</v>
      </c>
      <c r="C390" s="32">
        <v>1246</v>
      </c>
      <c r="D390" s="32" t="s">
        <v>21</v>
      </c>
      <c r="E390" s="32" t="s">
        <v>813</v>
      </c>
      <c r="F390" s="32" t="s">
        <v>1027</v>
      </c>
      <c r="G390" s="33" t="s">
        <v>137</v>
      </c>
      <c r="H390" s="33" t="s">
        <v>1028</v>
      </c>
      <c r="I390" s="33" t="s">
        <v>1029</v>
      </c>
      <c r="J390" s="33" t="s">
        <v>1030</v>
      </c>
      <c r="K390" s="32" t="s">
        <v>1031</v>
      </c>
      <c r="L390" s="32" t="s">
        <v>1032</v>
      </c>
      <c r="M390" s="34">
        <v>35657</v>
      </c>
      <c r="N390" s="33" t="s">
        <v>1033</v>
      </c>
      <c r="O390" s="35">
        <v>208917.36000000002</v>
      </c>
      <c r="P390" s="36" t="s">
        <v>1493</v>
      </c>
      <c r="Q390" s="36" t="s">
        <v>1491</v>
      </c>
      <c r="R390" s="37">
        <v>42247</v>
      </c>
      <c r="S390" s="37">
        <v>42247</v>
      </c>
      <c r="T390" s="36" t="s">
        <v>143</v>
      </c>
      <c r="U390" s="55" t="s">
        <v>1496</v>
      </c>
      <c r="V390" s="56">
        <v>0.1</v>
      </c>
      <c r="W390" s="55">
        <f t="shared" si="33"/>
        <v>1740.9780000000003</v>
      </c>
      <c r="X390" s="55">
        <f t="shared" si="34"/>
        <v>10445.868000000002</v>
      </c>
      <c r="Y390" s="39"/>
    </row>
    <row r="391" spans="2:25" ht="27" x14ac:dyDescent="0.2">
      <c r="B391" s="31">
        <v>380</v>
      </c>
      <c r="C391" s="32">
        <v>1246</v>
      </c>
      <c r="D391" s="32" t="s">
        <v>21</v>
      </c>
      <c r="E391" s="32" t="s">
        <v>813</v>
      </c>
      <c r="F391" s="32" t="s">
        <v>1034</v>
      </c>
      <c r="G391" s="33" t="s">
        <v>137</v>
      </c>
      <c r="H391" s="33" t="s">
        <v>1035</v>
      </c>
      <c r="I391" s="33" t="s">
        <v>1036</v>
      </c>
      <c r="J391" s="33" t="s">
        <v>95</v>
      </c>
      <c r="K391" s="32" t="s">
        <v>97</v>
      </c>
      <c r="L391" s="32" t="s">
        <v>1037</v>
      </c>
      <c r="M391" s="34">
        <v>41381</v>
      </c>
      <c r="N391" s="33" t="s">
        <v>1038</v>
      </c>
      <c r="O391" s="35">
        <v>2480</v>
      </c>
      <c r="P391" s="36" t="s">
        <v>1493</v>
      </c>
      <c r="Q391" s="36" t="s">
        <v>1491</v>
      </c>
      <c r="R391" s="37">
        <v>41381</v>
      </c>
      <c r="S391" s="37">
        <v>41381</v>
      </c>
      <c r="T391" s="36" t="s">
        <v>143</v>
      </c>
      <c r="U391" s="55" t="s">
        <v>1496</v>
      </c>
      <c r="V391" s="56">
        <v>0.1</v>
      </c>
      <c r="W391" s="55">
        <f t="shared" si="33"/>
        <v>20.666666666666668</v>
      </c>
      <c r="X391" s="55">
        <f t="shared" si="34"/>
        <v>124</v>
      </c>
      <c r="Y391" s="39"/>
    </row>
    <row r="392" spans="2:25" ht="27" x14ac:dyDescent="0.2">
      <c r="B392" s="31">
        <v>381</v>
      </c>
      <c r="C392" s="32">
        <v>1246</v>
      </c>
      <c r="D392" s="32" t="s">
        <v>21</v>
      </c>
      <c r="E392" s="32" t="s">
        <v>813</v>
      </c>
      <c r="F392" s="32" t="s">
        <v>1039</v>
      </c>
      <c r="G392" s="33" t="s">
        <v>137</v>
      </c>
      <c r="H392" s="33" t="s">
        <v>1040</v>
      </c>
      <c r="I392" s="33" t="s">
        <v>94</v>
      </c>
      <c r="J392" s="33" t="s">
        <v>95</v>
      </c>
      <c r="K392" s="32" t="s">
        <v>97</v>
      </c>
      <c r="L392" s="32" t="s">
        <v>96</v>
      </c>
      <c r="M392" s="34">
        <v>42611</v>
      </c>
      <c r="N392" s="33" t="s">
        <v>96</v>
      </c>
      <c r="O392" s="35">
        <v>5800</v>
      </c>
      <c r="P392" s="36" t="s">
        <v>1493</v>
      </c>
      <c r="Q392" s="36" t="s">
        <v>1491</v>
      </c>
      <c r="R392" s="37">
        <v>0</v>
      </c>
      <c r="S392" s="37">
        <v>0</v>
      </c>
      <c r="T392" s="36" t="s">
        <v>143</v>
      </c>
      <c r="U392" s="55" t="s">
        <v>1496</v>
      </c>
      <c r="V392" s="56">
        <v>0.1</v>
      </c>
      <c r="W392" s="55">
        <f t="shared" si="33"/>
        <v>48.333333333333336</v>
      </c>
      <c r="X392" s="55">
        <f t="shared" si="34"/>
        <v>290</v>
      </c>
      <c r="Y392" s="39"/>
    </row>
    <row r="393" spans="2:25" ht="18" x14ac:dyDescent="0.2">
      <c r="B393" s="31">
        <v>382</v>
      </c>
      <c r="C393" s="32">
        <v>1246</v>
      </c>
      <c r="D393" s="32" t="s">
        <v>21</v>
      </c>
      <c r="E393" s="32" t="s">
        <v>813</v>
      </c>
      <c r="F393" s="32" t="s">
        <v>1041</v>
      </c>
      <c r="G393" s="33" t="s">
        <v>418</v>
      </c>
      <c r="H393" s="33" t="s">
        <v>1042</v>
      </c>
      <c r="I393" s="33" t="s">
        <v>94</v>
      </c>
      <c r="J393" s="33" t="s">
        <v>95</v>
      </c>
      <c r="K393" s="32" t="s">
        <v>97</v>
      </c>
      <c r="L393" s="32" t="s">
        <v>96</v>
      </c>
      <c r="M393" s="34" t="s">
        <v>1492</v>
      </c>
      <c r="N393" s="33" t="s">
        <v>96</v>
      </c>
      <c r="O393" s="35">
        <v>13765.720000000001</v>
      </c>
      <c r="P393" s="36" t="s">
        <v>1493</v>
      </c>
      <c r="Q393" s="36" t="s">
        <v>1491</v>
      </c>
      <c r="R393" s="37">
        <v>0</v>
      </c>
      <c r="S393" s="37">
        <v>0</v>
      </c>
      <c r="T393" s="36" t="s">
        <v>54</v>
      </c>
      <c r="U393" s="55" t="s">
        <v>1496</v>
      </c>
      <c r="V393" s="56">
        <v>0.1</v>
      </c>
      <c r="W393" s="55">
        <f t="shared" si="33"/>
        <v>114.71433333333334</v>
      </c>
      <c r="X393" s="55">
        <f t="shared" si="34"/>
        <v>688.28600000000006</v>
      </c>
      <c r="Y393" s="39"/>
    </row>
    <row r="394" spans="2:25" ht="27" x14ac:dyDescent="0.2">
      <c r="B394" s="31">
        <v>383</v>
      </c>
      <c r="C394" s="32">
        <v>1246</v>
      </c>
      <c r="D394" s="32" t="s">
        <v>21</v>
      </c>
      <c r="E394" s="32" t="s">
        <v>813</v>
      </c>
      <c r="F394" s="32" t="s">
        <v>1043</v>
      </c>
      <c r="G394" s="33" t="s">
        <v>38</v>
      </c>
      <c r="H394" s="33" t="s">
        <v>1044</v>
      </c>
      <c r="I394" s="33" t="s">
        <v>94</v>
      </c>
      <c r="J394" s="33" t="s">
        <v>95</v>
      </c>
      <c r="K394" s="32" t="s">
        <v>97</v>
      </c>
      <c r="L394" s="32" t="s">
        <v>1045</v>
      </c>
      <c r="M394" s="34">
        <v>42650</v>
      </c>
      <c r="N394" s="33" t="s">
        <v>1046</v>
      </c>
      <c r="O394" s="35">
        <v>9600</v>
      </c>
      <c r="P394" s="36" t="s">
        <v>1493</v>
      </c>
      <c r="Q394" s="36" t="s">
        <v>1491</v>
      </c>
      <c r="R394" s="37">
        <v>42724</v>
      </c>
      <c r="S394" s="37">
        <v>42724</v>
      </c>
      <c r="T394" s="36" t="s">
        <v>45</v>
      </c>
      <c r="U394" s="55" t="s">
        <v>1496</v>
      </c>
      <c r="V394" s="56">
        <v>0.1</v>
      </c>
      <c r="W394" s="55">
        <f t="shared" si="33"/>
        <v>80</v>
      </c>
      <c r="X394" s="55">
        <f t="shared" si="34"/>
        <v>480</v>
      </c>
      <c r="Y394" s="39"/>
    </row>
    <row r="395" spans="2:25" ht="18" x14ac:dyDescent="0.2">
      <c r="B395" s="31">
        <v>384</v>
      </c>
      <c r="C395" s="32">
        <v>1246</v>
      </c>
      <c r="D395" s="32" t="s">
        <v>90</v>
      </c>
      <c r="E395" s="32" t="s">
        <v>813</v>
      </c>
      <c r="F395" s="32" t="s">
        <v>1491</v>
      </c>
      <c r="G395" s="33" t="s">
        <v>1491</v>
      </c>
      <c r="H395" s="33" t="s">
        <v>1047</v>
      </c>
      <c r="I395" s="33" t="s">
        <v>94</v>
      </c>
      <c r="J395" s="33" t="s">
        <v>95</v>
      </c>
      <c r="K395" s="32" t="s">
        <v>97</v>
      </c>
      <c r="L395" s="32" t="s">
        <v>96</v>
      </c>
      <c r="M395" s="34" t="s">
        <v>1492</v>
      </c>
      <c r="N395" s="33" t="s">
        <v>96</v>
      </c>
      <c r="O395" s="35">
        <v>4319.0200000000004</v>
      </c>
      <c r="P395" s="36" t="s">
        <v>1493</v>
      </c>
      <c r="Q395" s="36" t="s">
        <v>1491</v>
      </c>
      <c r="R395" s="37" t="s">
        <v>1494</v>
      </c>
      <c r="S395" s="37" t="s">
        <v>1494</v>
      </c>
      <c r="T395" s="36" t="s">
        <v>54</v>
      </c>
      <c r="U395" s="55" t="s">
        <v>1496</v>
      </c>
      <c r="V395" s="56">
        <v>0.1</v>
      </c>
      <c r="W395" s="55">
        <f t="shared" si="33"/>
        <v>35.991833333333339</v>
      </c>
      <c r="X395" s="55">
        <f t="shared" si="34"/>
        <v>215.95100000000002</v>
      </c>
      <c r="Y395" s="39"/>
    </row>
    <row r="396" spans="2:25" ht="18" x14ac:dyDescent="0.2">
      <c r="B396" s="31">
        <v>385</v>
      </c>
      <c r="C396" s="32">
        <v>1246</v>
      </c>
      <c r="D396" s="32" t="s">
        <v>90</v>
      </c>
      <c r="E396" s="32" t="s">
        <v>813</v>
      </c>
      <c r="F396" s="32" t="s">
        <v>1048</v>
      </c>
      <c r="G396" s="33" t="s">
        <v>38</v>
      </c>
      <c r="H396" s="33" t="s">
        <v>1049</v>
      </c>
      <c r="I396" s="33" t="s">
        <v>1050</v>
      </c>
      <c r="J396" s="33" t="s">
        <v>1051</v>
      </c>
      <c r="K396" s="32" t="s">
        <v>1052</v>
      </c>
      <c r="L396" s="32" t="s">
        <v>96</v>
      </c>
      <c r="M396" s="34" t="s">
        <v>1492</v>
      </c>
      <c r="N396" s="33" t="s">
        <v>96</v>
      </c>
      <c r="O396" s="35">
        <v>6078.4000000000005</v>
      </c>
      <c r="P396" s="36" t="s">
        <v>1493</v>
      </c>
      <c r="Q396" s="36" t="s">
        <v>1491</v>
      </c>
      <c r="R396" s="37" t="s">
        <v>1494</v>
      </c>
      <c r="S396" s="37" t="s">
        <v>1494</v>
      </c>
      <c r="T396" s="36" t="s">
        <v>45</v>
      </c>
      <c r="U396" s="55" t="s">
        <v>1496</v>
      </c>
      <c r="V396" s="56">
        <v>0.1</v>
      </c>
      <c r="W396" s="55">
        <f t="shared" si="33"/>
        <v>50.653333333333336</v>
      </c>
      <c r="X396" s="55">
        <f t="shared" si="34"/>
        <v>303.92</v>
      </c>
      <c r="Y396" s="39"/>
    </row>
    <row r="397" spans="2:25" ht="18" x14ac:dyDescent="0.2">
      <c r="B397" s="31">
        <v>386</v>
      </c>
      <c r="C397" s="32">
        <v>1246</v>
      </c>
      <c r="D397" s="32" t="s">
        <v>90</v>
      </c>
      <c r="E397" s="32" t="s">
        <v>813</v>
      </c>
      <c r="F397" s="32" t="s">
        <v>1053</v>
      </c>
      <c r="G397" s="33" t="s">
        <v>38</v>
      </c>
      <c r="H397" s="33" t="s">
        <v>1054</v>
      </c>
      <c r="I397" s="33" t="s">
        <v>1050</v>
      </c>
      <c r="J397" s="33" t="s">
        <v>1051</v>
      </c>
      <c r="K397" s="32" t="s">
        <v>1055</v>
      </c>
      <c r="L397" s="32" t="s">
        <v>96</v>
      </c>
      <c r="M397" s="34" t="s">
        <v>1492</v>
      </c>
      <c r="N397" s="33" t="s">
        <v>96</v>
      </c>
      <c r="O397" s="35">
        <v>6078.4000000000005</v>
      </c>
      <c r="P397" s="36" t="s">
        <v>1493</v>
      </c>
      <c r="Q397" s="36" t="s">
        <v>1491</v>
      </c>
      <c r="R397" s="37" t="s">
        <v>1494</v>
      </c>
      <c r="S397" s="37" t="s">
        <v>1494</v>
      </c>
      <c r="T397" s="36" t="s">
        <v>45</v>
      </c>
      <c r="U397" s="55" t="s">
        <v>1496</v>
      </c>
      <c r="V397" s="56">
        <v>0.1</v>
      </c>
      <c r="W397" s="55">
        <f t="shared" si="33"/>
        <v>50.653333333333336</v>
      </c>
      <c r="X397" s="55">
        <f t="shared" si="34"/>
        <v>303.92</v>
      </c>
      <c r="Y397" s="39"/>
    </row>
    <row r="398" spans="2:25" ht="18" x14ac:dyDescent="0.2">
      <c r="B398" s="31">
        <v>387</v>
      </c>
      <c r="C398" s="32">
        <v>1246</v>
      </c>
      <c r="D398" s="32" t="s">
        <v>90</v>
      </c>
      <c r="E398" s="32" t="s">
        <v>813</v>
      </c>
      <c r="F398" s="32" t="s">
        <v>1056</v>
      </c>
      <c r="G398" s="33" t="s">
        <v>38</v>
      </c>
      <c r="H398" s="33" t="s">
        <v>1057</v>
      </c>
      <c r="I398" s="33" t="s">
        <v>1050</v>
      </c>
      <c r="J398" s="33" t="s">
        <v>1051</v>
      </c>
      <c r="K398" s="32" t="s">
        <v>1058</v>
      </c>
      <c r="L398" s="32" t="s">
        <v>96</v>
      </c>
      <c r="M398" s="34" t="s">
        <v>1492</v>
      </c>
      <c r="N398" s="33" t="s">
        <v>96</v>
      </c>
      <c r="O398" s="35">
        <v>6078.4000000000005</v>
      </c>
      <c r="P398" s="36" t="s">
        <v>1493</v>
      </c>
      <c r="Q398" s="36" t="s">
        <v>1491</v>
      </c>
      <c r="R398" s="37" t="s">
        <v>1494</v>
      </c>
      <c r="S398" s="37" t="s">
        <v>1494</v>
      </c>
      <c r="T398" s="36" t="s">
        <v>45</v>
      </c>
      <c r="U398" s="55" t="s">
        <v>1496</v>
      </c>
      <c r="V398" s="56">
        <v>0.1</v>
      </c>
      <c r="W398" s="55">
        <f t="shared" si="33"/>
        <v>50.653333333333336</v>
      </c>
      <c r="X398" s="55">
        <f t="shared" si="34"/>
        <v>303.92</v>
      </c>
      <c r="Y398" s="39"/>
    </row>
    <row r="399" spans="2:25" ht="18" x14ac:dyDescent="0.2">
      <c r="B399" s="31">
        <v>388</v>
      </c>
      <c r="C399" s="32">
        <v>1246</v>
      </c>
      <c r="D399" s="32" t="s">
        <v>90</v>
      </c>
      <c r="E399" s="32" t="s">
        <v>813</v>
      </c>
      <c r="F399" s="32" t="s">
        <v>1491</v>
      </c>
      <c r="G399" s="33" t="s">
        <v>1491</v>
      </c>
      <c r="H399" s="33" t="s">
        <v>1059</v>
      </c>
      <c r="I399" s="33" t="s">
        <v>94</v>
      </c>
      <c r="J399" s="33" t="s">
        <v>95</v>
      </c>
      <c r="K399" s="32" t="s">
        <v>97</v>
      </c>
      <c r="L399" s="32" t="s">
        <v>96</v>
      </c>
      <c r="M399" s="34" t="s">
        <v>1492</v>
      </c>
      <c r="N399" s="33" t="s">
        <v>96</v>
      </c>
      <c r="O399" s="35">
        <v>6078.4000000000005</v>
      </c>
      <c r="P399" s="36" t="s">
        <v>1493</v>
      </c>
      <c r="Q399" s="36" t="s">
        <v>1491</v>
      </c>
      <c r="R399" s="37" t="s">
        <v>1494</v>
      </c>
      <c r="S399" s="37" t="s">
        <v>1494</v>
      </c>
      <c r="T399" s="36" t="s">
        <v>54</v>
      </c>
      <c r="U399" s="55" t="s">
        <v>1496</v>
      </c>
      <c r="V399" s="56">
        <v>0.1</v>
      </c>
      <c r="W399" s="55">
        <f t="shared" ref="W399:W430" si="35">(O399*V399)/12</f>
        <v>50.653333333333336</v>
      </c>
      <c r="X399" s="55">
        <f t="shared" ref="X399:X430" si="36">W399*6</f>
        <v>303.92</v>
      </c>
      <c r="Y399" s="39"/>
    </row>
    <row r="400" spans="2:25" ht="18" x14ac:dyDescent="0.2">
      <c r="B400" s="31">
        <v>389</v>
      </c>
      <c r="C400" s="32">
        <v>1246</v>
      </c>
      <c r="D400" s="32" t="s">
        <v>90</v>
      </c>
      <c r="E400" s="32" t="s">
        <v>813</v>
      </c>
      <c r="F400" s="32" t="s">
        <v>1491</v>
      </c>
      <c r="G400" s="33" t="s">
        <v>1491</v>
      </c>
      <c r="H400" s="33" t="s">
        <v>1060</v>
      </c>
      <c r="I400" s="33" t="s">
        <v>94</v>
      </c>
      <c r="J400" s="33" t="s">
        <v>95</v>
      </c>
      <c r="K400" s="32" t="s">
        <v>97</v>
      </c>
      <c r="L400" s="32" t="s">
        <v>96</v>
      </c>
      <c r="M400" s="34" t="s">
        <v>1492</v>
      </c>
      <c r="N400" s="33" t="s">
        <v>96</v>
      </c>
      <c r="O400" s="35">
        <v>6078.4000000000005</v>
      </c>
      <c r="P400" s="36" t="s">
        <v>1493</v>
      </c>
      <c r="Q400" s="36" t="s">
        <v>1491</v>
      </c>
      <c r="R400" s="37" t="s">
        <v>1494</v>
      </c>
      <c r="S400" s="37" t="s">
        <v>1494</v>
      </c>
      <c r="T400" s="36" t="s">
        <v>54</v>
      </c>
      <c r="U400" s="55" t="s">
        <v>1496</v>
      </c>
      <c r="V400" s="56">
        <v>0.1</v>
      </c>
      <c r="W400" s="55">
        <f t="shared" si="35"/>
        <v>50.653333333333336</v>
      </c>
      <c r="X400" s="55">
        <f t="shared" si="36"/>
        <v>303.92</v>
      </c>
      <c r="Y400" s="39"/>
    </row>
    <row r="401" spans="2:25" ht="18" x14ac:dyDescent="0.2">
      <c r="B401" s="31">
        <v>390</v>
      </c>
      <c r="C401" s="32">
        <v>1246</v>
      </c>
      <c r="D401" s="32" t="s">
        <v>90</v>
      </c>
      <c r="E401" s="32" t="s">
        <v>813</v>
      </c>
      <c r="F401" s="32" t="s">
        <v>1061</v>
      </c>
      <c r="G401" s="33" t="s">
        <v>38</v>
      </c>
      <c r="H401" s="33" t="s">
        <v>1062</v>
      </c>
      <c r="I401" s="33" t="s">
        <v>1050</v>
      </c>
      <c r="J401" s="33" t="s">
        <v>1051</v>
      </c>
      <c r="K401" s="32" t="s">
        <v>1063</v>
      </c>
      <c r="L401" s="32" t="s">
        <v>96</v>
      </c>
      <c r="M401" s="34" t="s">
        <v>1492</v>
      </c>
      <c r="N401" s="33" t="s">
        <v>96</v>
      </c>
      <c r="O401" s="35">
        <v>6078.4000000000005</v>
      </c>
      <c r="P401" s="36" t="s">
        <v>1493</v>
      </c>
      <c r="Q401" s="36" t="s">
        <v>1491</v>
      </c>
      <c r="R401" s="37" t="s">
        <v>1494</v>
      </c>
      <c r="S401" s="37" t="s">
        <v>1494</v>
      </c>
      <c r="T401" s="36" t="s">
        <v>45</v>
      </c>
      <c r="U401" s="55" t="s">
        <v>1496</v>
      </c>
      <c r="V401" s="56">
        <v>0.1</v>
      </c>
      <c r="W401" s="55">
        <f t="shared" si="35"/>
        <v>50.653333333333336</v>
      </c>
      <c r="X401" s="55">
        <f t="shared" si="36"/>
        <v>303.92</v>
      </c>
      <c r="Y401" s="39"/>
    </row>
    <row r="402" spans="2:25" ht="18" x14ac:dyDescent="0.2">
      <c r="B402" s="31">
        <v>391</v>
      </c>
      <c r="C402" s="32">
        <v>1246</v>
      </c>
      <c r="D402" s="32" t="s">
        <v>90</v>
      </c>
      <c r="E402" s="32" t="s">
        <v>813</v>
      </c>
      <c r="F402" s="32" t="s">
        <v>1064</v>
      </c>
      <c r="G402" s="33" t="s">
        <v>38</v>
      </c>
      <c r="H402" s="33" t="s">
        <v>1065</v>
      </c>
      <c r="I402" s="33" t="s">
        <v>1050</v>
      </c>
      <c r="J402" s="33" t="s">
        <v>1066</v>
      </c>
      <c r="K402" s="32" t="s">
        <v>1067</v>
      </c>
      <c r="L402" s="32" t="s">
        <v>96</v>
      </c>
      <c r="M402" s="34" t="s">
        <v>1492</v>
      </c>
      <c r="N402" s="33" t="s">
        <v>96</v>
      </c>
      <c r="O402" s="35">
        <v>5220</v>
      </c>
      <c r="P402" s="36" t="s">
        <v>1493</v>
      </c>
      <c r="Q402" s="36" t="s">
        <v>1491</v>
      </c>
      <c r="R402" s="37" t="s">
        <v>1494</v>
      </c>
      <c r="S402" s="37" t="s">
        <v>1494</v>
      </c>
      <c r="T402" s="36" t="s">
        <v>45</v>
      </c>
      <c r="U402" s="55" t="s">
        <v>1496</v>
      </c>
      <c r="V402" s="56">
        <v>0.1</v>
      </c>
      <c r="W402" s="55">
        <f t="shared" si="35"/>
        <v>43.5</v>
      </c>
      <c r="X402" s="55">
        <f t="shared" si="36"/>
        <v>261</v>
      </c>
      <c r="Y402" s="39"/>
    </row>
    <row r="403" spans="2:25" ht="18" x14ac:dyDescent="0.2">
      <c r="B403" s="31">
        <v>392</v>
      </c>
      <c r="C403" s="32">
        <v>1246</v>
      </c>
      <c r="D403" s="32" t="s">
        <v>90</v>
      </c>
      <c r="E403" s="32" t="s">
        <v>813</v>
      </c>
      <c r="F403" s="32" t="s">
        <v>1068</v>
      </c>
      <c r="G403" s="33" t="s">
        <v>38</v>
      </c>
      <c r="H403" s="33" t="s">
        <v>1069</v>
      </c>
      <c r="I403" s="33" t="s">
        <v>1050</v>
      </c>
      <c r="J403" s="33" t="s">
        <v>1066</v>
      </c>
      <c r="K403" s="32" t="s">
        <v>1070</v>
      </c>
      <c r="L403" s="32" t="s">
        <v>96</v>
      </c>
      <c r="M403" s="34" t="s">
        <v>1492</v>
      </c>
      <c r="N403" s="33" t="s">
        <v>96</v>
      </c>
      <c r="O403" s="35">
        <v>5220</v>
      </c>
      <c r="P403" s="36" t="s">
        <v>1493</v>
      </c>
      <c r="Q403" s="36" t="s">
        <v>1491</v>
      </c>
      <c r="R403" s="37" t="s">
        <v>1494</v>
      </c>
      <c r="S403" s="37" t="s">
        <v>1494</v>
      </c>
      <c r="T403" s="36" t="s">
        <v>45</v>
      </c>
      <c r="U403" s="55" t="s">
        <v>1496</v>
      </c>
      <c r="V403" s="56">
        <v>0.1</v>
      </c>
      <c r="W403" s="55">
        <f t="shared" si="35"/>
        <v>43.5</v>
      </c>
      <c r="X403" s="55">
        <f t="shared" si="36"/>
        <v>261</v>
      </c>
      <c r="Y403" s="39"/>
    </row>
    <row r="404" spans="2:25" ht="18" x14ac:dyDescent="0.2">
      <c r="B404" s="31">
        <v>393</v>
      </c>
      <c r="C404" s="32">
        <v>1246</v>
      </c>
      <c r="D404" s="32" t="s">
        <v>90</v>
      </c>
      <c r="E404" s="32" t="s">
        <v>813</v>
      </c>
      <c r="F404" s="32" t="s">
        <v>1491</v>
      </c>
      <c r="G404" s="33" t="s">
        <v>1491</v>
      </c>
      <c r="H404" s="33" t="s">
        <v>1071</v>
      </c>
      <c r="I404" s="33" t="s">
        <v>94</v>
      </c>
      <c r="J404" s="33" t="s">
        <v>95</v>
      </c>
      <c r="K404" s="32" t="s">
        <v>97</v>
      </c>
      <c r="L404" s="32" t="s">
        <v>96</v>
      </c>
      <c r="M404" s="34" t="s">
        <v>1492</v>
      </c>
      <c r="N404" s="33" t="s">
        <v>96</v>
      </c>
      <c r="O404" s="35">
        <v>5220</v>
      </c>
      <c r="P404" s="36" t="s">
        <v>1493</v>
      </c>
      <c r="Q404" s="36" t="s">
        <v>1491</v>
      </c>
      <c r="R404" s="37" t="s">
        <v>1494</v>
      </c>
      <c r="S404" s="37" t="s">
        <v>1494</v>
      </c>
      <c r="T404" s="36" t="s">
        <v>54</v>
      </c>
      <c r="U404" s="55" t="s">
        <v>1496</v>
      </c>
      <c r="V404" s="56">
        <v>0.1</v>
      </c>
      <c r="W404" s="55">
        <f t="shared" si="35"/>
        <v>43.5</v>
      </c>
      <c r="X404" s="55">
        <f t="shared" si="36"/>
        <v>261</v>
      </c>
      <c r="Y404" s="39"/>
    </row>
    <row r="405" spans="2:25" ht="18" x14ac:dyDescent="0.2">
      <c r="B405" s="31">
        <v>394</v>
      </c>
      <c r="C405" s="32">
        <v>1246</v>
      </c>
      <c r="D405" s="32" t="s">
        <v>90</v>
      </c>
      <c r="E405" s="32" t="s">
        <v>813</v>
      </c>
      <c r="F405" s="32" t="s">
        <v>1491</v>
      </c>
      <c r="G405" s="33" t="s">
        <v>1491</v>
      </c>
      <c r="H405" s="33" t="s">
        <v>1072</v>
      </c>
      <c r="I405" s="33" t="s">
        <v>94</v>
      </c>
      <c r="J405" s="33" t="s">
        <v>95</v>
      </c>
      <c r="K405" s="32" t="s">
        <v>97</v>
      </c>
      <c r="L405" s="32" t="s">
        <v>96</v>
      </c>
      <c r="M405" s="34" t="s">
        <v>1492</v>
      </c>
      <c r="N405" s="33" t="s">
        <v>96</v>
      </c>
      <c r="O405" s="35">
        <v>5220</v>
      </c>
      <c r="P405" s="36" t="s">
        <v>1493</v>
      </c>
      <c r="Q405" s="36" t="s">
        <v>1491</v>
      </c>
      <c r="R405" s="37" t="s">
        <v>1494</v>
      </c>
      <c r="S405" s="37" t="s">
        <v>1494</v>
      </c>
      <c r="T405" s="36" t="s">
        <v>54</v>
      </c>
      <c r="U405" s="55" t="s">
        <v>1496</v>
      </c>
      <c r="V405" s="56">
        <v>0.1</v>
      </c>
      <c r="W405" s="55">
        <f t="shared" si="35"/>
        <v>43.5</v>
      </c>
      <c r="X405" s="55">
        <f t="shared" si="36"/>
        <v>261</v>
      </c>
      <c r="Y405" s="39"/>
    </row>
    <row r="406" spans="2:25" ht="18" x14ac:dyDescent="0.2">
      <c r="B406" s="31">
        <v>395</v>
      </c>
      <c r="C406" s="32">
        <v>1246</v>
      </c>
      <c r="D406" s="32" t="s">
        <v>90</v>
      </c>
      <c r="E406" s="32" t="s">
        <v>813</v>
      </c>
      <c r="F406" s="32" t="s">
        <v>1491</v>
      </c>
      <c r="G406" s="33" t="s">
        <v>1491</v>
      </c>
      <c r="H406" s="33" t="s">
        <v>1073</v>
      </c>
      <c r="I406" s="33" t="s">
        <v>94</v>
      </c>
      <c r="J406" s="33" t="s">
        <v>95</v>
      </c>
      <c r="K406" s="32" t="s">
        <v>97</v>
      </c>
      <c r="L406" s="32" t="s">
        <v>96</v>
      </c>
      <c r="M406" s="34" t="s">
        <v>1492</v>
      </c>
      <c r="N406" s="33" t="s">
        <v>96</v>
      </c>
      <c r="O406" s="35">
        <v>5220</v>
      </c>
      <c r="P406" s="36" t="s">
        <v>1493</v>
      </c>
      <c r="Q406" s="36" t="s">
        <v>1491</v>
      </c>
      <c r="R406" s="37" t="s">
        <v>1494</v>
      </c>
      <c r="S406" s="37" t="s">
        <v>1494</v>
      </c>
      <c r="T406" s="36" t="s">
        <v>54</v>
      </c>
      <c r="U406" s="55" t="s">
        <v>1496</v>
      </c>
      <c r="V406" s="56">
        <v>0.1</v>
      </c>
      <c r="W406" s="55">
        <f t="shared" si="35"/>
        <v>43.5</v>
      </c>
      <c r="X406" s="55">
        <f t="shared" si="36"/>
        <v>261</v>
      </c>
      <c r="Y406" s="39"/>
    </row>
    <row r="407" spans="2:25" ht="18" x14ac:dyDescent="0.2">
      <c r="B407" s="31">
        <v>396</v>
      </c>
      <c r="C407" s="32">
        <v>1246</v>
      </c>
      <c r="D407" s="32" t="s">
        <v>90</v>
      </c>
      <c r="E407" s="32" t="s">
        <v>813</v>
      </c>
      <c r="F407" s="32" t="s">
        <v>1491</v>
      </c>
      <c r="G407" s="33" t="s">
        <v>1491</v>
      </c>
      <c r="H407" s="33" t="s">
        <v>1074</v>
      </c>
      <c r="I407" s="33" t="s">
        <v>94</v>
      </c>
      <c r="J407" s="33" t="s">
        <v>95</v>
      </c>
      <c r="K407" s="32" t="s">
        <v>97</v>
      </c>
      <c r="L407" s="32" t="s">
        <v>96</v>
      </c>
      <c r="M407" s="34" t="s">
        <v>1492</v>
      </c>
      <c r="N407" s="33" t="s">
        <v>96</v>
      </c>
      <c r="O407" s="35">
        <v>5220</v>
      </c>
      <c r="P407" s="36" t="s">
        <v>1493</v>
      </c>
      <c r="Q407" s="36" t="s">
        <v>1491</v>
      </c>
      <c r="R407" s="37" t="s">
        <v>1494</v>
      </c>
      <c r="S407" s="37" t="s">
        <v>1494</v>
      </c>
      <c r="T407" s="36" t="s">
        <v>54</v>
      </c>
      <c r="U407" s="55" t="s">
        <v>1496</v>
      </c>
      <c r="V407" s="56">
        <v>0.1</v>
      </c>
      <c r="W407" s="55">
        <f t="shared" si="35"/>
        <v>43.5</v>
      </c>
      <c r="X407" s="55">
        <f t="shared" si="36"/>
        <v>261</v>
      </c>
      <c r="Y407" s="39"/>
    </row>
    <row r="408" spans="2:25" ht="27" x14ac:dyDescent="0.2">
      <c r="B408" s="31">
        <v>397</v>
      </c>
      <c r="C408" s="32">
        <v>1246</v>
      </c>
      <c r="D408" s="32" t="s">
        <v>90</v>
      </c>
      <c r="E408" s="32" t="s">
        <v>813</v>
      </c>
      <c r="F408" s="32" t="s">
        <v>1075</v>
      </c>
      <c r="G408" s="33" t="s">
        <v>38</v>
      </c>
      <c r="H408" s="33" t="s">
        <v>1076</v>
      </c>
      <c r="I408" s="33" t="s">
        <v>1077</v>
      </c>
      <c r="J408" s="33" t="s">
        <v>1078</v>
      </c>
      <c r="K408" s="33" t="s">
        <v>1079</v>
      </c>
      <c r="L408" s="32" t="s">
        <v>96</v>
      </c>
      <c r="M408" s="34" t="s">
        <v>1492</v>
      </c>
      <c r="N408" s="33" t="s">
        <v>96</v>
      </c>
      <c r="O408" s="35">
        <v>4408</v>
      </c>
      <c r="P408" s="36" t="s">
        <v>1493</v>
      </c>
      <c r="Q408" s="36" t="s">
        <v>1491</v>
      </c>
      <c r="R408" s="37" t="s">
        <v>1494</v>
      </c>
      <c r="S408" s="37" t="s">
        <v>1494</v>
      </c>
      <c r="T408" s="36" t="s">
        <v>45</v>
      </c>
      <c r="U408" s="55" t="s">
        <v>1496</v>
      </c>
      <c r="V408" s="56">
        <v>0.1</v>
      </c>
      <c r="W408" s="55">
        <f t="shared" si="35"/>
        <v>36.733333333333334</v>
      </c>
      <c r="X408" s="55">
        <f t="shared" si="36"/>
        <v>220.4</v>
      </c>
      <c r="Y408" s="39"/>
    </row>
    <row r="409" spans="2:25" ht="18" x14ac:dyDescent="0.2">
      <c r="B409" s="31">
        <v>398</v>
      </c>
      <c r="C409" s="32">
        <v>1246</v>
      </c>
      <c r="D409" s="32" t="s">
        <v>90</v>
      </c>
      <c r="E409" s="32" t="s">
        <v>813</v>
      </c>
      <c r="F409" s="32" t="s">
        <v>1080</v>
      </c>
      <c r="G409" s="33" t="s">
        <v>38</v>
      </c>
      <c r="H409" s="33" t="s">
        <v>1081</v>
      </c>
      <c r="I409" s="33" t="s">
        <v>94</v>
      </c>
      <c r="J409" s="33" t="s">
        <v>95</v>
      </c>
      <c r="K409" s="32" t="s">
        <v>97</v>
      </c>
      <c r="L409" s="32" t="s">
        <v>96</v>
      </c>
      <c r="M409" s="34" t="s">
        <v>1492</v>
      </c>
      <c r="N409" s="33" t="s">
        <v>96</v>
      </c>
      <c r="O409" s="35">
        <v>30160</v>
      </c>
      <c r="P409" s="36" t="s">
        <v>1493</v>
      </c>
      <c r="Q409" s="36" t="s">
        <v>1491</v>
      </c>
      <c r="R409" s="37" t="s">
        <v>1494</v>
      </c>
      <c r="S409" s="37" t="s">
        <v>1494</v>
      </c>
      <c r="T409" s="36" t="s">
        <v>45</v>
      </c>
      <c r="U409" s="55" t="s">
        <v>1496</v>
      </c>
      <c r="V409" s="56">
        <v>0.1</v>
      </c>
      <c r="W409" s="55">
        <f t="shared" si="35"/>
        <v>251.33333333333334</v>
      </c>
      <c r="X409" s="55">
        <f t="shared" si="36"/>
        <v>1508</v>
      </c>
      <c r="Y409" s="39"/>
    </row>
    <row r="410" spans="2:25" ht="18" x14ac:dyDescent="0.2">
      <c r="B410" s="31">
        <v>399</v>
      </c>
      <c r="C410" s="32">
        <v>1246</v>
      </c>
      <c r="D410" s="32" t="s">
        <v>90</v>
      </c>
      <c r="E410" s="32" t="s">
        <v>813</v>
      </c>
      <c r="F410" s="32" t="s">
        <v>1491</v>
      </c>
      <c r="G410" s="33" t="s">
        <v>1491</v>
      </c>
      <c r="H410" s="33" t="s">
        <v>1082</v>
      </c>
      <c r="I410" s="33" t="s">
        <v>94</v>
      </c>
      <c r="J410" s="33" t="s">
        <v>95</v>
      </c>
      <c r="K410" s="32" t="s">
        <v>97</v>
      </c>
      <c r="L410" s="32" t="s">
        <v>96</v>
      </c>
      <c r="M410" s="34" t="s">
        <v>1492</v>
      </c>
      <c r="N410" s="33" t="s">
        <v>96</v>
      </c>
      <c r="O410" s="35">
        <v>4002</v>
      </c>
      <c r="P410" s="36" t="s">
        <v>1493</v>
      </c>
      <c r="Q410" s="36" t="s">
        <v>1491</v>
      </c>
      <c r="R410" s="37" t="s">
        <v>1494</v>
      </c>
      <c r="S410" s="37" t="s">
        <v>1494</v>
      </c>
      <c r="T410" s="36" t="s">
        <v>54</v>
      </c>
      <c r="U410" s="55" t="s">
        <v>1496</v>
      </c>
      <c r="V410" s="56">
        <v>0.1</v>
      </c>
      <c r="W410" s="55">
        <f t="shared" si="35"/>
        <v>33.35</v>
      </c>
      <c r="X410" s="55">
        <f t="shared" si="36"/>
        <v>200.10000000000002</v>
      </c>
      <c r="Y410" s="39"/>
    </row>
    <row r="411" spans="2:25" ht="18" x14ac:dyDescent="0.2">
      <c r="B411" s="31">
        <v>400</v>
      </c>
      <c r="C411" s="32">
        <v>1246</v>
      </c>
      <c r="D411" s="32" t="s">
        <v>90</v>
      </c>
      <c r="E411" s="32" t="s">
        <v>813</v>
      </c>
      <c r="F411" s="32" t="s">
        <v>1491</v>
      </c>
      <c r="G411" s="33" t="s">
        <v>1491</v>
      </c>
      <c r="H411" s="33" t="s">
        <v>1083</v>
      </c>
      <c r="I411" s="33" t="s">
        <v>94</v>
      </c>
      <c r="J411" s="33" t="s">
        <v>95</v>
      </c>
      <c r="K411" s="32" t="s">
        <v>97</v>
      </c>
      <c r="L411" s="32" t="s">
        <v>96</v>
      </c>
      <c r="M411" s="34" t="s">
        <v>1492</v>
      </c>
      <c r="N411" s="33" t="s">
        <v>96</v>
      </c>
      <c r="O411" s="35">
        <v>257639.48</v>
      </c>
      <c r="P411" s="36" t="s">
        <v>1493</v>
      </c>
      <c r="Q411" s="36" t="s">
        <v>1491</v>
      </c>
      <c r="R411" s="37" t="s">
        <v>1494</v>
      </c>
      <c r="S411" s="37" t="s">
        <v>1494</v>
      </c>
      <c r="T411" s="36" t="s">
        <v>54</v>
      </c>
      <c r="U411" s="55" t="s">
        <v>1496</v>
      </c>
      <c r="V411" s="56">
        <v>0.1</v>
      </c>
      <c r="W411" s="55">
        <f t="shared" si="35"/>
        <v>2146.9956666666671</v>
      </c>
      <c r="X411" s="55">
        <f t="shared" si="36"/>
        <v>12881.974000000002</v>
      </c>
      <c r="Y411" s="39"/>
    </row>
    <row r="412" spans="2:25" ht="18" x14ac:dyDescent="0.2">
      <c r="B412" s="31">
        <v>401</v>
      </c>
      <c r="C412" s="32">
        <v>1246</v>
      </c>
      <c r="D412" s="32" t="s">
        <v>90</v>
      </c>
      <c r="E412" s="32" t="s">
        <v>813</v>
      </c>
      <c r="F412" s="32" t="s">
        <v>1491</v>
      </c>
      <c r="G412" s="33" t="s">
        <v>1491</v>
      </c>
      <c r="H412" s="33" t="s">
        <v>1084</v>
      </c>
      <c r="I412" s="33" t="s">
        <v>94</v>
      </c>
      <c r="J412" s="33" t="s">
        <v>95</v>
      </c>
      <c r="K412" s="32" t="s">
        <v>97</v>
      </c>
      <c r="L412" s="32" t="s">
        <v>96</v>
      </c>
      <c r="M412" s="34" t="s">
        <v>1492</v>
      </c>
      <c r="N412" s="33" t="s">
        <v>96</v>
      </c>
      <c r="O412" s="35">
        <v>3491.6</v>
      </c>
      <c r="P412" s="36" t="s">
        <v>1493</v>
      </c>
      <c r="Q412" s="36" t="s">
        <v>1491</v>
      </c>
      <c r="R412" s="37" t="s">
        <v>1494</v>
      </c>
      <c r="S412" s="37" t="s">
        <v>1494</v>
      </c>
      <c r="T412" s="36" t="s">
        <v>54</v>
      </c>
      <c r="U412" s="55" t="s">
        <v>1496</v>
      </c>
      <c r="V412" s="56">
        <v>0.1</v>
      </c>
      <c r="W412" s="55">
        <f t="shared" si="35"/>
        <v>29.096666666666668</v>
      </c>
      <c r="X412" s="55">
        <f t="shared" si="36"/>
        <v>174.58</v>
      </c>
      <c r="Y412" s="39"/>
    </row>
    <row r="413" spans="2:25" ht="18" x14ac:dyDescent="0.2">
      <c r="B413" s="31">
        <v>402</v>
      </c>
      <c r="C413" s="32">
        <v>1246</v>
      </c>
      <c r="D413" s="32" t="s">
        <v>90</v>
      </c>
      <c r="E413" s="32" t="s">
        <v>813</v>
      </c>
      <c r="F413" s="32" t="s">
        <v>1491</v>
      </c>
      <c r="G413" s="33" t="s">
        <v>1491</v>
      </c>
      <c r="H413" s="33" t="s">
        <v>1085</v>
      </c>
      <c r="I413" s="33" t="s">
        <v>94</v>
      </c>
      <c r="J413" s="33" t="s">
        <v>95</v>
      </c>
      <c r="K413" s="32" t="s">
        <v>97</v>
      </c>
      <c r="L413" s="32" t="s">
        <v>96</v>
      </c>
      <c r="M413" s="34" t="s">
        <v>1492</v>
      </c>
      <c r="N413" s="33" t="s">
        <v>96</v>
      </c>
      <c r="O413" s="35">
        <v>4176</v>
      </c>
      <c r="P413" s="36" t="s">
        <v>1493</v>
      </c>
      <c r="Q413" s="36" t="s">
        <v>1491</v>
      </c>
      <c r="R413" s="37" t="s">
        <v>1494</v>
      </c>
      <c r="S413" s="37" t="s">
        <v>1494</v>
      </c>
      <c r="T413" s="36" t="s">
        <v>54</v>
      </c>
      <c r="U413" s="55" t="s">
        <v>1496</v>
      </c>
      <c r="V413" s="56">
        <v>0.1</v>
      </c>
      <c r="W413" s="55">
        <f t="shared" si="35"/>
        <v>34.800000000000004</v>
      </c>
      <c r="X413" s="55">
        <f t="shared" si="36"/>
        <v>208.8</v>
      </c>
      <c r="Y413" s="39"/>
    </row>
    <row r="414" spans="2:25" ht="27" x14ac:dyDescent="0.2">
      <c r="B414" s="31">
        <v>403</v>
      </c>
      <c r="C414" s="32">
        <v>1246</v>
      </c>
      <c r="D414" s="32" t="s">
        <v>90</v>
      </c>
      <c r="E414" s="32" t="s">
        <v>813</v>
      </c>
      <c r="F414" s="32" t="s">
        <v>1086</v>
      </c>
      <c r="G414" s="33" t="s">
        <v>38</v>
      </c>
      <c r="H414" s="33" t="s">
        <v>1087</v>
      </c>
      <c r="I414" s="33" t="s">
        <v>94</v>
      </c>
      <c r="J414" s="33" t="s">
        <v>95</v>
      </c>
      <c r="K414" s="32" t="s">
        <v>97</v>
      </c>
      <c r="L414" s="32" t="s">
        <v>290</v>
      </c>
      <c r="M414" s="34">
        <v>42538</v>
      </c>
      <c r="N414" s="33" t="s">
        <v>291</v>
      </c>
      <c r="O414" s="35">
        <v>9750</v>
      </c>
      <c r="P414" s="36" t="s">
        <v>1493</v>
      </c>
      <c r="Q414" s="36" t="s">
        <v>1491</v>
      </c>
      <c r="R414" s="37">
        <v>42557</v>
      </c>
      <c r="S414" s="37">
        <v>42557</v>
      </c>
      <c r="T414" s="36" t="s">
        <v>45</v>
      </c>
      <c r="U414" s="55" t="s">
        <v>1496</v>
      </c>
      <c r="V414" s="56">
        <v>0.1</v>
      </c>
      <c r="W414" s="55">
        <f t="shared" si="35"/>
        <v>81.25</v>
      </c>
      <c r="X414" s="55">
        <f t="shared" si="36"/>
        <v>487.5</v>
      </c>
      <c r="Y414" s="39"/>
    </row>
    <row r="415" spans="2:25" ht="27" x14ac:dyDescent="0.2">
      <c r="B415" s="31">
        <v>404</v>
      </c>
      <c r="C415" s="32">
        <v>1246</v>
      </c>
      <c r="D415" s="32" t="s">
        <v>1088</v>
      </c>
      <c r="E415" s="32" t="s">
        <v>813</v>
      </c>
      <c r="F415" s="32" t="s">
        <v>1089</v>
      </c>
      <c r="G415" s="33" t="s">
        <v>104</v>
      </c>
      <c r="H415" s="33" t="s">
        <v>1090</v>
      </c>
      <c r="I415" s="33" t="s">
        <v>1091</v>
      </c>
      <c r="J415" s="33" t="s">
        <v>1092</v>
      </c>
      <c r="K415" s="32" t="s">
        <v>97</v>
      </c>
      <c r="L415" s="32" t="s">
        <v>1093</v>
      </c>
      <c r="M415" s="34">
        <v>40947</v>
      </c>
      <c r="N415" s="33" t="s">
        <v>1094</v>
      </c>
      <c r="O415" s="35">
        <v>3590.2000000000003</v>
      </c>
      <c r="P415" s="36" t="s">
        <v>1493</v>
      </c>
      <c r="Q415" s="36" t="s">
        <v>1491</v>
      </c>
      <c r="R415" s="37">
        <v>41316</v>
      </c>
      <c r="S415" s="37">
        <v>41316</v>
      </c>
      <c r="T415" s="36" t="s">
        <v>111</v>
      </c>
      <c r="U415" s="55" t="s">
        <v>1496</v>
      </c>
      <c r="V415" s="56">
        <v>0.1</v>
      </c>
      <c r="W415" s="55">
        <f t="shared" si="35"/>
        <v>29.918333333333337</v>
      </c>
      <c r="X415" s="55">
        <f t="shared" si="36"/>
        <v>179.51000000000002</v>
      </c>
      <c r="Y415" s="39"/>
    </row>
    <row r="416" spans="2:25" ht="18" x14ac:dyDescent="0.2">
      <c r="B416" s="31">
        <v>405</v>
      </c>
      <c r="C416" s="32">
        <v>1246</v>
      </c>
      <c r="D416" s="32" t="s">
        <v>1088</v>
      </c>
      <c r="E416" s="32" t="s">
        <v>813</v>
      </c>
      <c r="F416" s="32" t="s">
        <v>1491</v>
      </c>
      <c r="G416" s="33" t="s">
        <v>1491</v>
      </c>
      <c r="H416" s="33" t="s">
        <v>1095</v>
      </c>
      <c r="I416" s="33" t="s">
        <v>94</v>
      </c>
      <c r="J416" s="33" t="s">
        <v>95</v>
      </c>
      <c r="K416" s="32" t="s">
        <v>97</v>
      </c>
      <c r="L416" s="32" t="s">
        <v>96</v>
      </c>
      <c r="M416" s="34" t="s">
        <v>1492</v>
      </c>
      <c r="N416" s="33" t="s">
        <v>96</v>
      </c>
      <c r="O416" s="35">
        <v>16500</v>
      </c>
      <c r="P416" s="36" t="s">
        <v>1493</v>
      </c>
      <c r="Q416" s="36" t="s">
        <v>1491</v>
      </c>
      <c r="R416" s="37" t="s">
        <v>1494</v>
      </c>
      <c r="S416" s="37" t="s">
        <v>1494</v>
      </c>
      <c r="T416" s="36" t="s">
        <v>54</v>
      </c>
      <c r="U416" s="55" t="s">
        <v>1496</v>
      </c>
      <c r="V416" s="56">
        <v>0.1</v>
      </c>
      <c r="W416" s="55">
        <f t="shared" si="35"/>
        <v>137.5</v>
      </c>
      <c r="X416" s="55">
        <f t="shared" si="36"/>
        <v>825</v>
      </c>
      <c r="Y416" s="39"/>
    </row>
    <row r="417" spans="2:25" ht="18" x14ac:dyDescent="0.2">
      <c r="B417" s="31">
        <v>406</v>
      </c>
      <c r="C417" s="32">
        <v>1246</v>
      </c>
      <c r="D417" s="32" t="s">
        <v>1088</v>
      </c>
      <c r="E417" s="32" t="s">
        <v>813</v>
      </c>
      <c r="F417" s="32" t="s">
        <v>1491</v>
      </c>
      <c r="G417" s="33" t="s">
        <v>1491</v>
      </c>
      <c r="H417" s="33" t="s">
        <v>1096</v>
      </c>
      <c r="I417" s="33" t="s">
        <v>94</v>
      </c>
      <c r="J417" s="33" t="s">
        <v>95</v>
      </c>
      <c r="K417" s="32" t="s">
        <v>97</v>
      </c>
      <c r="L417" s="32" t="s">
        <v>96</v>
      </c>
      <c r="M417" s="34" t="s">
        <v>1492</v>
      </c>
      <c r="N417" s="33" t="s">
        <v>96</v>
      </c>
      <c r="O417" s="35">
        <v>5850</v>
      </c>
      <c r="P417" s="36" t="s">
        <v>1493</v>
      </c>
      <c r="Q417" s="36" t="s">
        <v>1491</v>
      </c>
      <c r="R417" s="37" t="s">
        <v>1494</v>
      </c>
      <c r="S417" s="37" t="s">
        <v>1494</v>
      </c>
      <c r="T417" s="36" t="s">
        <v>54</v>
      </c>
      <c r="U417" s="55" t="s">
        <v>1496</v>
      </c>
      <c r="V417" s="56">
        <v>0.1</v>
      </c>
      <c r="W417" s="55">
        <f t="shared" si="35"/>
        <v>48.75</v>
      </c>
      <c r="X417" s="55">
        <f t="shared" si="36"/>
        <v>292.5</v>
      </c>
      <c r="Y417" s="39"/>
    </row>
    <row r="418" spans="2:25" ht="18" x14ac:dyDescent="0.2">
      <c r="B418" s="31">
        <v>407</v>
      </c>
      <c r="C418" s="32">
        <v>1246</v>
      </c>
      <c r="D418" s="32" t="s">
        <v>1088</v>
      </c>
      <c r="E418" s="32" t="s">
        <v>813</v>
      </c>
      <c r="F418" s="32" t="s">
        <v>1097</v>
      </c>
      <c r="G418" s="33" t="s">
        <v>104</v>
      </c>
      <c r="H418" s="33" t="s">
        <v>1098</v>
      </c>
      <c r="I418" s="33" t="s">
        <v>1099</v>
      </c>
      <c r="J418" s="33" t="s">
        <v>1100</v>
      </c>
      <c r="K418" s="32" t="s">
        <v>97</v>
      </c>
      <c r="L418" s="32" t="s">
        <v>96</v>
      </c>
      <c r="M418" s="34" t="s">
        <v>1492</v>
      </c>
      <c r="N418" s="33" t="s">
        <v>96</v>
      </c>
      <c r="O418" s="35">
        <v>10300</v>
      </c>
      <c r="P418" s="36" t="s">
        <v>1493</v>
      </c>
      <c r="Q418" s="36" t="s">
        <v>1491</v>
      </c>
      <c r="R418" s="37" t="s">
        <v>1494</v>
      </c>
      <c r="S418" s="37" t="s">
        <v>1494</v>
      </c>
      <c r="T418" s="36" t="s">
        <v>111</v>
      </c>
      <c r="U418" s="55" t="s">
        <v>1496</v>
      </c>
      <c r="V418" s="56">
        <v>0.1</v>
      </c>
      <c r="W418" s="55">
        <f t="shared" si="35"/>
        <v>85.833333333333329</v>
      </c>
      <c r="X418" s="55">
        <f t="shared" si="36"/>
        <v>515</v>
      </c>
      <c r="Y418" s="39"/>
    </row>
    <row r="419" spans="2:25" ht="18" x14ac:dyDescent="0.2">
      <c r="B419" s="31">
        <v>408</v>
      </c>
      <c r="C419" s="32">
        <v>1246</v>
      </c>
      <c r="D419" s="32" t="s">
        <v>1088</v>
      </c>
      <c r="E419" s="32" t="s">
        <v>813</v>
      </c>
      <c r="F419" s="32" t="s">
        <v>1491</v>
      </c>
      <c r="G419" s="33" t="s">
        <v>1491</v>
      </c>
      <c r="H419" s="33" t="s">
        <v>1101</v>
      </c>
      <c r="I419" s="33" t="s">
        <v>94</v>
      </c>
      <c r="J419" s="33" t="s">
        <v>95</v>
      </c>
      <c r="K419" s="32" t="s">
        <v>97</v>
      </c>
      <c r="L419" s="32" t="s">
        <v>96</v>
      </c>
      <c r="M419" s="34" t="s">
        <v>1492</v>
      </c>
      <c r="N419" s="33" t="s">
        <v>96</v>
      </c>
      <c r="O419" s="35">
        <v>2898.84</v>
      </c>
      <c r="P419" s="36" t="s">
        <v>1493</v>
      </c>
      <c r="Q419" s="36" t="s">
        <v>1491</v>
      </c>
      <c r="R419" s="37" t="s">
        <v>1494</v>
      </c>
      <c r="S419" s="37" t="s">
        <v>1494</v>
      </c>
      <c r="T419" s="36" t="s">
        <v>54</v>
      </c>
      <c r="U419" s="55" t="s">
        <v>1496</v>
      </c>
      <c r="V419" s="56">
        <v>0.1</v>
      </c>
      <c r="W419" s="55">
        <f t="shared" si="35"/>
        <v>24.157</v>
      </c>
      <c r="X419" s="55">
        <f t="shared" si="36"/>
        <v>144.94200000000001</v>
      </c>
      <c r="Y419" s="39"/>
    </row>
    <row r="420" spans="2:25" ht="18" x14ac:dyDescent="0.2">
      <c r="B420" s="31">
        <v>409</v>
      </c>
      <c r="C420" s="32">
        <v>1246</v>
      </c>
      <c r="D420" s="32" t="s">
        <v>1088</v>
      </c>
      <c r="E420" s="32" t="s">
        <v>813</v>
      </c>
      <c r="F420" s="32" t="s">
        <v>1491</v>
      </c>
      <c r="G420" s="33" t="s">
        <v>1491</v>
      </c>
      <c r="H420" s="33" t="s">
        <v>1102</v>
      </c>
      <c r="I420" s="33" t="s">
        <v>94</v>
      </c>
      <c r="J420" s="33" t="s">
        <v>95</v>
      </c>
      <c r="K420" s="32" t="s">
        <v>97</v>
      </c>
      <c r="L420" s="32" t="s">
        <v>96</v>
      </c>
      <c r="M420" s="34" t="s">
        <v>1492</v>
      </c>
      <c r="N420" s="33" t="s">
        <v>96</v>
      </c>
      <c r="O420" s="35">
        <v>4860.4000000000005</v>
      </c>
      <c r="P420" s="36" t="s">
        <v>1493</v>
      </c>
      <c r="Q420" s="36" t="s">
        <v>1491</v>
      </c>
      <c r="R420" s="37" t="s">
        <v>1494</v>
      </c>
      <c r="S420" s="37" t="s">
        <v>1494</v>
      </c>
      <c r="T420" s="36" t="s">
        <v>54</v>
      </c>
      <c r="U420" s="55" t="s">
        <v>1496</v>
      </c>
      <c r="V420" s="56">
        <v>0.1</v>
      </c>
      <c r="W420" s="55">
        <f t="shared" si="35"/>
        <v>40.503333333333337</v>
      </c>
      <c r="X420" s="55">
        <f t="shared" si="36"/>
        <v>243.02000000000004</v>
      </c>
      <c r="Y420" s="39"/>
    </row>
    <row r="421" spans="2:25" ht="18" x14ac:dyDescent="0.2">
      <c r="B421" s="31">
        <v>410</v>
      </c>
      <c r="C421" s="32">
        <v>1246</v>
      </c>
      <c r="D421" s="32" t="s">
        <v>1088</v>
      </c>
      <c r="E421" s="32" t="s">
        <v>813</v>
      </c>
      <c r="F421" s="32" t="s">
        <v>1103</v>
      </c>
      <c r="G421" s="33" t="s">
        <v>104</v>
      </c>
      <c r="H421" s="33" t="s">
        <v>1104</v>
      </c>
      <c r="I421" s="33" t="s">
        <v>1105</v>
      </c>
      <c r="J421" s="33" t="s">
        <v>1106</v>
      </c>
      <c r="K421" s="32" t="s">
        <v>97</v>
      </c>
      <c r="L421" s="32" t="s">
        <v>96</v>
      </c>
      <c r="M421" s="34" t="s">
        <v>1492</v>
      </c>
      <c r="N421" s="33" t="s">
        <v>96</v>
      </c>
      <c r="O421" s="35">
        <v>8500</v>
      </c>
      <c r="P421" s="36" t="s">
        <v>1493</v>
      </c>
      <c r="Q421" s="36" t="s">
        <v>1491</v>
      </c>
      <c r="R421" s="37" t="s">
        <v>1494</v>
      </c>
      <c r="S421" s="37" t="s">
        <v>1494</v>
      </c>
      <c r="T421" s="36" t="s">
        <v>111</v>
      </c>
      <c r="U421" s="55" t="s">
        <v>1496</v>
      </c>
      <c r="V421" s="56">
        <v>0.1</v>
      </c>
      <c r="W421" s="55">
        <f t="shared" si="35"/>
        <v>70.833333333333329</v>
      </c>
      <c r="X421" s="55">
        <f t="shared" si="36"/>
        <v>425</v>
      </c>
      <c r="Y421" s="39"/>
    </row>
    <row r="422" spans="2:25" ht="18" x14ac:dyDescent="0.2">
      <c r="B422" s="31">
        <v>411</v>
      </c>
      <c r="C422" s="32">
        <v>1246</v>
      </c>
      <c r="D422" s="32" t="s">
        <v>1088</v>
      </c>
      <c r="E422" s="32" t="s">
        <v>813</v>
      </c>
      <c r="F422" s="32" t="s">
        <v>1491</v>
      </c>
      <c r="G422" s="33" t="s">
        <v>1491</v>
      </c>
      <c r="H422" s="33" t="s">
        <v>1107</v>
      </c>
      <c r="I422" s="33" t="s">
        <v>94</v>
      </c>
      <c r="J422" s="33" t="s">
        <v>95</v>
      </c>
      <c r="K422" s="32" t="s">
        <v>97</v>
      </c>
      <c r="L422" s="32" t="s">
        <v>96</v>
      </c>
      <c r="M422" s="34" t="s">
        <v>1492</v>
      </c>
      <c r="N422" s="33" t="s">
        <v>96</v>
      </c>
      <c r="O422" s="35">
        <v>31378</v>
      </c>
      <c r="P422" s="36" t="s">
        <v>1493</v>
      </c>
      <c r="Q422" s="36" t="s">
        <v>1491</v>
      </c>
      <c r="R422" s="37" t="s">
        <v>1494</v>
      </c>
      <c r="S422" s="37" t="s">
        <v>1494</v>
      </c>
      <c r="T422" s="36" t="s">
        <v>54</v>
      </c>
      <c r="U422" s="55" t="s">
        <v>1496</v>
      </c>
      <c r="V422" s="56">
        <v>0.1</v>
      </c>
      <c r="W422" s="55">
        <f t="shared" si="35"/>
        <v>261.48333333333335</v>
      </c>
      <c r="X422" s="55">
        <f t="shared" si="36"/>
        <v>1568.9</v>
      </c>
      <c r="Y422" s="39"/>
    </row>
    <row r="423" spans="2:25" ht="27" x14ac:dyDescent="0.2">
      <c r="B423" s="31">
        <v>412</v>
      </c>
      <c r="C423" s="32">
        <v>1246</v>
      </c>
      <c r="D423" s="32" t="s">
        <v>1088</v>
      </c>
      <c r="E423" s="32" t="s">
        <v>813</v>
      </c>
      <c r="F423" s="32" t="s">
        <v>1108</v>
      </c>
      <c r="G423" s="33" t="s">
        <v>100</v>
      </c>
      <c r="H423" s="33" t="s">
        <v>1109</v>
      </c>
      <c r="I423" s="33" t="s">
        <v>1110</v>
      </c>
      <c r="J423" s="33" t="s">
        <v>1111</v>
      </c>
      <c r="K423" s="32" t="s">
        <v>1112</v>
      </c>
      <c r="L423" s="32" t="s">
        <v>1111</v>
      </c>
      <c r="M423" s="34" t="s">
        <v>1492</v>
      </c>
      <c r="N423" s="33" t="s">
        <v>1113</v>
      </c>
      <c r="O423" s="35">
        <v>3480</v>
      </c>
      <c r="P423" s="36" t="s">
        <v>1493</v>
      </c>
      <c r="Q423" s="36" t="s">
        <v>1491</v>
      </c>
      <c r="R423" s="37">
        <v>42051</v>
      </c>
      <c r="S423" s="37">
        <v>42051</v>
      </c>
      <c r="T423" s="36" t="s">
        <v>102</v>
      </c>
      <c r="U423" s="55" t="s">
        <v>1496</v>
      </c>
      <c r="V423" s="56">
        <v>0.1</v>
      </c>
      <c r="W423" s="55">
        <f t="shared" si="35"/>
        <v>29</v>
      </c>
      <c r="X423" s="55">
        <f t="shared" si="36"/>
        <v>174</v>
      </c>
      <c r="Y423" s="39"/>
    </row>
    <row r="424" spans="2:25" ht="18" x14ac:dyDescent="0.2">
      <c r="B424" s="31">
        <v>413</v>
      </c>
      <c r="C424" s="32">
        <v>1246</v>
      </c>
      <c r="D424" s="32">
        <v>6</v>
      </c>
      <c r="E424" s="32" t="s">
        <v>1114</v>
      </c>
      <c r="F424" s="32" t="s">
        <v>1491</v>
      </c>
      <c r="G424" s="33" t="s">
        <v>1491</v>
      </c>
      <c r="H424" s="33" t="s">
        <v>1115</v>
      </c>
      <c r="I424" s="33" t="s">
        <v>94</v>
      </c>
      <c r="J424" s="33" t="s">
        <v>95</v>
      </c>
      <c r="K424" s="32" t="s">
        <v>97</v>
      </c>
      <c r="L424" s="32" t="s">
        <v>96</v>
      </c>
      <c r="M424" s="34" t="s">
        <v>1492</v>
      </c>
      <c r="N424" s="33" t="s">
        <v>96</v>
      </c>
      <c r="O424" s="35">
        <v>6000</v>
      </c>
      <c r="P424" s="36" t="s">
        <v>1493</v>
      </c>
      <c r="Q424" s="36" t="s">
        <v>1491</v>
      </c>
      <c r="R424" s="37" t="s">
        <v>1494</v>
      </c>
      <c r="S424" s="37" t="s">
        <v>1494</v>
      </c>
      <c r="T424" s="36" t="s">
        <v>54</v>
      </c>
      <c r="U424" s="55" t="s">
        <v>1496</v>
      </c>
      <c r="V424" s="56">
        <v>0.1</v>
      </c>
      <c r="W424" s="55">
        <f t="shared" si="35"/>
        <v>50</v>
      </c>
      <c r="X424" s="55">
        <f t="shared" si="36"/>
        <v>300</v>
      </c>
      <c r="Y424" s="39"/>
    </row>
    <row r="425" spans="2:25" ht="18" x14ac:dyDescent="0.2">
      <c r="B425" s="31">
        <v>414</v>
      </c>
      <c r="C425" s="32">
        <v>1246</v>
      </c>
      <c r="D425" s="32">
        <v>6</v>
      </c>
      <c r="E425" s="32" t="s">
        <v>1114</v>
      </c>
      <c r="F425" s="32" t="s">
        <v>1491</v>
      </c>
      <c r="G425" s="33" t="s">
        <v>1491</v>
      </c>
      <c r="H425" s="33" t="s">
        <v>1116</v>
      </c>
      <c r="I425" s="33" t="s">
        <v>94</v>
      </c>
      <c r="J425" s="33" t="s">
        <v>95</v>
      </c>
      <c r="K425" s="32" t="s">
        <v>97</v>
      </c>
      <c r="L425" s="32" t="s">
        <v>96</v>
      </c>
      <c r="M425" s="34" t="s">
        <v>1492</v>
      </c>
      <c r="N425" s="33" t="s">
        <v>96</v>
      </c>
      <c r="O425" s="35">
        <v>6000</v>
      </c>
      <c r="P425" s="36" t="s">
        <v>1493</v>
      </c>
      <c r="Q425" s="36" t="s">
        <v>1491</v>
      </c>
      <c r="R425" s="37" t="s">
        <v>1494</v>
      </c>
      <c r="S425" s="37" t="s">
        <v>1494</v>
      </c>
      <c r="T425" s="36" t="s">
        <v>54</v>
      </c>
      <c r="U425" s="55" t="s">
        <v>1496</v>
      </c>
      <c r="V425" s="56">
        <v>0.1</v>
      </c>
      <c r="W425" s="55">
        <f t="shared" si="35"/>
        <v>50</v>
      </c>
      <c r="X425" s="55">
        <f t="shared" si="36"/>
        <v>300</v>
      </c>
      <c r="Y425" s="39"/>
    </row>
    <row r="426" spans="2:25" ht="18" x14ac:dyDescent="0.2">
      <c r="B426" s="31">
        <v>415</v>
      </c>
      <c r="C426" s="32">
        <v>1246</v>
      </c>
      <c r="D426" s="32">
        <v>6</v>
      </c>
      <c r="E426" s="32" t="s">
        <v>1114</v>
      </c>
      <c r="F426" s="32" t="s">
        <v>1491</v>
      </c>
      <c r="G426" s="33" t="s">
        <v>1491</v>
      </c>
      <c r="H426" s="33" t="s">
        <v>1117</v>
      </c>
      <c r="I426" s="33" t="s">
        <v>94</v>
      </c>
      <c r="J426" s="33" t="s">
        <v>95</v>
      </c>
      <c r="K426" s="32" t="s">
        <v>97</v>
      </c>
      <c r="L426" s="32" t="s">
        <v>96</v>
      </c>
      <c r="M426" s="34" t="s">
        <v>1492</v>
      </c>
      <c r="N426" s="33" t="s">
        <v>96</v>
      </c>
      <c r="O426" s="35">
        <v>6000</v>
      </c>
      <c r="P426" s="36" t="s">
        <v>1493</v>
      </c>
      <c r="Q426" s="36" t="s">
        <v>1491</v>
      </c>
      <c r="R426" s="37" t="s">
        <v>1494</v>
      </c>
      <c r="S426" s="37" t="s">
        <v>1494</v>
      </c>
      <c r="T426" s="36" t="s">
        <v>54</v>
      </c>
      <c r="U426" s="55" t="s">
        <v>1496</v>
      </c>
      <c r="V426" s="56">
        <v>0.1</v>
      </c>
      <c r="W426" s="55">
        <f t="shared" si="35"/>
        <v>50</v>
      </c>
      <c r="X426" s="55">
        <f t="shared" si="36"/>
        <v>300</v>
      </c>
      <c r="Y426" s="39"/>
    </row>
    <row r="427" spans="2:25" ht="18" x14ac:dyDescent="0.2">
      <c r="B427" s="31">
        <v>416</v>
      </c>
      <c r="C427" s="32">
        <v>1246</v>
      </c>
      <c r="D427" s="32">
        <v>6</v>
      </c>
      <c r="E427" s="32" t="s">
        <v>1114</v>
      </c>
      <c r="F427" s="32" t="s">
        <v>1118</v>
      </c>
      <c r="G427" s="33" t="s">
        <v>343</v>
      </c>
      <c r="H427" s="33" t="s">
        <v>1119</v>
      </c>
      <c r="I427" s="33" t="s">
        <v>1120</v>
      </c>
      <c r="J427" s="33" t="s">
        <v>1121</v>
      </c>
      <c r="K427" s="32" t="s">
        <v>1122</v>
      </c>
      <c r="L427" s="32" t="s">
        <v>96</v>
      </c>
      <c r="M427" s="34" t="s">
        <v>1492</v>
      </c>
      <c r="N427" s="33" t="s">
        <v>96</v>
      </c>
      <c r="O427" s="35">
        <v>5300</v>
      </c>
      <c r="P427" s="36" t="s">
        <v>1493</v>
      </c>
      <c r="Q427" s="36" t="s">
        <v>1491</v>
      </c>
      <c r="R427" s="37" t="s">
        <v>1494</v>
      </c>
      <c r="S427" s="37" t="s">
        <v>1494</v>
      </c>
      <c r="T427" s="36" t="s">
        <v>347</v>
      </c>
      <c r="U427" s="55" t="s">
        <v>1496</v>
      </c>
      <c r="V427" s="56">
        <v>0.1</v>
      </c>
      <c r="W427" s="55">
        <f t="shared" si="35"/>
        <v>44.166666666666664</v>
      </c>
      <c r="X427" s="55">
        <f t="shared" si="36"/>
        <v>265</v>
      </c>
      <c r="Y427" s="39"/>
    </row>
    <row r="428" spans="2:25" ht="18" x14ac:dyDescent="0.2">
      <c r="B428" s="31">
        <v>417</v>
      </c>
      <c r="C428" s="32">
        <v>1246</v>
      </c>
      <c r="D428" s="32">
        <v>6</v>
      </c>
      <c r="E428" s="32" t="s">
        <v>1114</v>
      </c>
      <c r="F428" s="32" t="s">
        <v>1123</v>
      </c>
      <c r="G428" s="33" t="s">
        <v>343</v>
      </c>
      <c r="H428" s="33" t="s">
        <v>1119</v>
      </c>
      <c r="I428" s="33" t="s">
        <v>1120</v>
      </c>
      <c r="J428" s="33" t="s">
        <v>1121</v>
      </c>
      <c r="K428" s="32" t="s">
        <v>1124</v>
      </c>
      <c r="L428" s="32" t="s">
        <v>96</v>
      </c>
      <c r="M428" s="34" t="s">
        <v>1492</v>
      </c>
      <c r="N428" s="33" t="s">
        <v>96</v>
      </c>
      <c r="O428" s="35">
        <v>5300</v>
      </c>
      <c r="P428" s="36" t="s">
        <v>1493</v>
      </c>
      <c r="Q428" s="36" t="s">
        <v>1491</v>
      </c>
      <c r="R428" s="37" t="s">
        <v>1494</v>
      </c>
      <c r="S428" s="37" t="s">
        <v>1494</v>
      </c>
      <c r="T428" s="36" t="s">
        <v>347</v>
      </c>
      <c r="U428" s="55" t="s">
        <v>1496</v>
      </c>
      <c r="V428" s="56">
        <v>0.1</v>
      </c>
      <c r="W428" s="55">
        <f t="shared" si="35"/>
        <v>44.166666666666664</v>
      </c>
      <c r="X428" s="55">
        <f t="shared" si="36"/>
        <v>265</v>
      </c>
      <c r="Y428" s="39"/>
    </row>
    <row r="429" spans="2:25" ht="18" x14ac:dyDescent="0.2">
      <c r="B429" s="31">
        <v>418</v>
      </c>
      <c r="C429" s="32">
        <v>1246</v>
      </c>
      <c r="D429" s="32">
        <v>6</v>
      </c>
      <c r="E429" s="32" t="s">
        <v>1114</v>
      </c>
      <c r="F429" s="32" t="s">
        <v>1491</v>
      </c>
      <c r="G429" s="33" t="s">
        <v>1491</v>
      </c>
      <c r="H429" s="33" t="s">
        <v>1125</v>
      </c>
      <c r="I429" s="33" t="s">
        <v>94</v>
      </c>
      <c r="J429" s="33" t="s">
        <v>95</v>
      </c>
      <c r="K429" s="32" t="s">
        <v>97</v>
      </c>
      <c r="L429" s="32" t="s">
        <v>96</v>
      </c>
      <c r="M429" s="34" t="s">
        <v>1492</v>
      </c>
      <c r="N429" s="33" t="s">
        <v>96</v>
      </c>
      <c r="O429" s="35">
        <v>7998</v>
      </c>
      <c r="P429" s="36" t="s">
        <v>1493</v>
      </c>
      <c r="Q429" s="36" t="s">
        <v>1491</v>
      </c>
      <c r="R429" s="37" t="s">
        <v>1494</v>
      </c>
      <c r="S429" s="37" t="s">
        <v>1494</v>
      </c>
      <c r="T429" s="36" t="s">
        <v>54</v>
      </c>
      <c r="U429" s="55" t="s">
        <v>1496</v>
      </c>
      <c r="V429" s="56">
        <v>0.1</v>
      </c>
      <c r="W429" s="55">
        <f t="shared" si="35"/>
        <v>66.650000000000006</v>
      </c>
      <c r="X429" s="55">
        <f t="shared" si="36"/>
        <v>399.90000000000003</v>
      </c>
      <c r="Y429" s="39"/>
    </row>
    <row r="430" spans="2:25" ht="18" x14ac:dyDescent="0.2">
      <c r="B430" s="31">
        <v>419</v>
      </c>
      <c r="C430" s="32">
        <v>1246</v>
      </c>
      <c r="D430" s="32">
        <v>6</v>
      </c>
      <c r="E430" s="32" t="s">
        <v>1114</v>
      </c>
      <c r="F430" s="32" t="s">
        <v>1126</v>
      </c>
      <c r="G430" s="33" t="s">
        <v>343</v>
      </c>
      <c r="H430" s="33" t="s">
        <v>1127</v>
      </c>
      <c r="I430" s="33" t="s">
        <v>1120</v>
      </c>
      <c r="J430" s="33" t="s">
        <v>1128</v>
      </c>
      <c r="K430" s="32" t="s">
        <v>1129</v>
      </c>
      <c r="L430" s="32" t="s">
        <v>96</v>
      </c>
      <c r="M430" s="34" t="s">
        <v>1492</v>
      </c>
      <c r="N430" s="33" t="s">
        <v>96</v>
      </c>
      <c r="O430" s="35">
        <v>44576.04</v>
      </c>
      <c r="P430" s="36" t="s">
        <v>1493</v>
      </c>
      <c r="Q430" s="36" t="s">
        <v>1491</v>
      </c>
      <c r="R430" s="37" t="s">
        <v>1494</v>
      </c>
      <c r="S430" s="37" t="s">
        <v>1494</v>
      </c>
      <c r="T430" s="36" t="s">
        <v>347</v>
      </c>
      <c r="U430" s="55" t="s">
        <v>1496</v>
      </c>
      <c r="V430" s="56">
        <v>0.1</v>
      </c>
      <c r="W430" s="55">
        <f t="shared" si="35"/>
        <v>371.46700000000004</v>
      </c>
      <c r="X430" s="55">
        <f t="shared" si="36"/>
        <v>2228.8020000000001</v>
      </c>
      <c r="Y430" s="39"/>
    </row>
    <row r="431" spans="2:25" ht="18" x14ac:dyDescent="0.2">
      <c r="B431" s="31">
        <v>420</v>
      </c>
      <c r="C431" s="32">
        <v>1241</v>
      </c>
      <c r="D431" s="32" t="s">
        <v>21</v>
      </c>
      <c r="E431" s="32" t="s">
        <v>22</v>
      </c>
      <c r="F431" s="32" t="s">
        <v>1130</v>
      </c>
      <c r="G431" s="33" t="s">
        <v>154</v>
      </c>
      <c r="H431" s="33" t="s">
        <v>1131</v>
      </c>
      <c r="I431" s="33" t="s">
        <v>156</v>
      </c>
      <c r="J431" s="33" t="s">
        <v>1132</v>
      </c>
      <c r="K431" s="32" t="s">
        <v>1133</v>
      </c>
      <c r="L431" s="32" t="s">
        <v>1134</v>
      </c>
      <c r="M431" s="34">
        <v>41550</v>
      </c>
      <c r="N431" s="33" t="s">
        <v>1135</v>
      </c>
      <c r="O431" s="35">
        <v>8800</v>
      </c>
      <c r="P431" s="36">
        <v>0</v>
      </c>
      <c r="Q431" s="36" t="s">
        <v>1491</v>
      </c>
      <c r="R431" s="37">
        <v>41540</v>
      </c>
      <c r="S431" s="37">
        <v>41540</v>
      </c>
      <c r="T431" s="36" t="s">
        <v>159</v>
      </c>
      <c r="U431" s="29" t="s">
        <v>1497</v>
      </c>
      <c r="V431" s="46">
        <v>0.2</v>
      </c>
      <c r="W431" s="29">
        <f>(O431*V431)/12</f>
        <v>146.66666666666666</v>
      </c>
      <c r="X431" s="29">
        <f>W431*6</f>
        <v>880</v>
      </c>
      <c r="Y431" s="39"/>
    </row>
    <row r="432" spans="2:25" ht="18" x14ac:dyDescent="0.2">
      <c r="B432" s="31">
        <v>421</v>
      </c>
      <c r="C432" s="32">
        <v>1244</v>
      </c>
      <c r="D432" s="32" t="s">
        <v>35</v>
      </c>
      <c r="E432" s="32" t="s">
        <v>36</v>
      </c>
      <c r="F432" s="32" t="s">
        <v>1136</v>
      </c>
      <c r="G432" s="33" t="s">
        <v>24</v>
      </c>
      <c r="H432" s="33" t="s">
        <v>1137</v>
      </c>
      <c r="I432" s="33" t="s">
        <v>40</v>
      </c>
      <c r="J432" s="33" t="s">
        <v>957</v>
      </c>
      <c r="K432" s="32" t="s">
        <v>1138</v>
      </c>
      <c r="L432" s="32" t="s">
        <v>96</v>
      </c>
      <c r="M432" s="34" t="s">
        <v>1492</v>
      </c>
      <c r="N432" s="33" t="s">
        <v>96</v>
      </c>
      <c r="O432" s="35">
        <v>111200</v>
      </c>
      <c r="P432" s="36" t="s">
        <v>1493</v>
      </c>
      <c r="Q432" s="36" t="s">
        <v>1491</v>
      </c>
      <c r="R432" s="37" t="s">
        <v>1494</v>
      </c>
      <c r="S432" s="37" t="s">
        <v>1494</v>
      </c>
      <c r="T432" s="36" t="s">
        <v>31</v>
      </c>
      <c r="U432" s="55" t="s">
        <v>1496</v>
      </c>
      <c r="V432" s="56">
        <v>0.1</v>
      </c>
      <c r="W432" s="55">
        <f t="shared" ref="W432:W436" si="37">(O432*V432)/12</f>
        <v>926.66666666666663</v>
      </c>
      <c r="X432" s="55">
        <f t="shared" ref="X432:X436" si="38">W432*6</f>
        <v>5560</v>
      </c>
      <c r="Y432" s="39"/>
    </row>
    <row r="433" spans="2:25" ht="27" x14ac:dyDescent="0.2">
      <c r="B433" s="31">
        <v>422</v>
      </c>
      <c r="C433" s="32">
        <v>1246</v>
      </c>
      <c r="D433" s="32" t="s">
        <v>21</v>
      </c>
      <c r="E433" s="32" t="s">
        <v>813</v>
      </c>
      <c r="F433" s="32" t="s">
        <v>1139</v>
      </c>
      <c r="G433" s="33" t="s">
        <v>321</v>
      </c>
      <c r="H433" s="33" t="s">
        <v>1140</v>
      </c>
      <c r="I433" s="33" t="s">
        <v>1141</v>
      </c>
      <c r="J433" s="33" t="s">
        <v>1142</v>
      </c>
      <c r="K433" s="32" t="s">
        <v>1143</v>
      </c>
      <c r="L433" s="32" t="s">
        <v>1144</v>
      </c>
      <c r="M433" s="34">
        <v>41634</v>
      </c>
      <c r="N433" s="33" t="s">
        <v>1145</v>
      </c>
      <c r="O433" s="35">
        <v>85313.59</v>
      </c>
      <c r="P433" s="36" t="s">
        <v>1493</v>
      </c>
      <c r="Q433" s="36" t="s">
        <v>1491</v>
      </c>
      <c r="R433" s="37">
        <v>41609</v>
      </c>
      <c r="S433" s="37" t="s">
        <v>1494</v>
      </c>
      <c r="T433" s="36" t="s">
        <v>325</v>
      </c>
      <c r="U433" s="55" t="s">
        <v>1496</v>
      </c>
      <c r="V433" s="56">
        <v>0.1</v>
      </c>
      <c r="W433" s="55">
        <f t="shared" si="37"/>
        <v>710.94658333333336</v>
      </c>
      <c r="X433" s="55">
        <f t="shared" si="38"/>
        <v>4265.6795000000002</v>
      </c>
      <c r="Y433" s="39"/>
    </row>
    <row r="434" spans="2:25" ht="27" x14ac:dyDescent="0.2">
      <c r="B434" s="31">
        <v>423</v>
      </c>
      <c r="C434" s="32">
        <v>1246</v>
      </c>
      <c r="D434" s="32" t="s">
        <v>21</v>
      </c>
      <c r="E434" s="32" t="s">
        <v>813</v>
      </c>
      <c r="F434" s="32" t="s">
        <v>1146</v>
      </c>
      <c r="G434" s="33" t="s">
        <v>756</v>
      </c>
      <c r="H434" s="33" t="s">
        <v>1147</v>
      </c>
      <c r="I434" s="33" t="s">
        <v>1148</v>
      </c>
      <c r="J434" s="33" t="s">
        <v>95</v>
      </c>
      <c r="K434" s="32" t="s">
        <v>1149</v>
      </c>
      <c r="L434" s="32" t="s">
        <v>1150</v>
      </c>
      <c r="M434" s="34">
        <v>41828</v>
      </c>
      <c r="N434" s="33" t="s">
        <v>1151</v>
      </c>
      <c r="O434" s="35">
        <v>37629.43</v>
      </c>
      <c r="P434" s="36" t="s">
        <v>1493</v>
      </c>
      <c r="Q434" s="36" t="s">
        <v>1491</v>
      </c>
      <c r="R434" s="37">
        <v>42155</v>
      </c>
      <c r="S434" s="37" t="s">
        <v>1494</v>
      </c>
      <c r="T434" s="36" t="s">
        <v>760</v>
      </c>
      <c r="U434" s="55" t="s">
        <v>1496</v>
      </c>
      <c r="V434" s="56">
        <v>0.1</v>
      </c>
      <c r="W434" s="55">
        <f t="shared" si="37"/>
        <v>313.57858333333337</v>
      </c>
      <c r="X434" s="55">
        <f t="shared" si="38"/>
        <v>1881.4715000000001</v>
      </c>
      <c r="Y434" s="39"/>
    </row>
    <row r="435" spans="2:25" ht="18" x14ac:dyDescent="0.2">
      <c r="B435" s="31">
        <v>424</v>
      </c>
      <c r="C435" s="32">
        <v>1246</v>
      </c>
      <c r="D435" s="32" t="s">
        <v>21</v>
      </c>
      <c r="E435" s="32" t="s">
        <v>813</v>
      </c>
      <c r="F435" s="32" t="s">
        <v>1491</v>
      </c>
      <c r="G435" s="33" t="s">
        <v>1491</v>
      </c>
      <c r="H435" s="33" t="s">
        <v>1152</v>
      </c>
      <c r="I435" s="33" t="s">
        <v>94</v>
      </c>
      <c r="J435" s="33" t="s">
        <v>95</v>
      </c>
      <c r="K435" s="32" t="s">
        <v>97</v>
      </c>
      <c r="L435" s="32" t="s">
        <v>96</v>
      </c>
      <c r="M435" s="34" t="s">
        <v>1492</v>
      </c>
      <c r="N435" s="33" t="s">
        <v>96</v>
      </c>
      <c r="O435" s="35">
        <v>17872</v>
      </c>
      <c r="P435" s="36" t="s">
        <v>1493</v>
      </c>
      <c r="Q435" s="36" t="s">
        <v>1491</v>
      </c>
      <c r="R435" s="37" t="s">
        <v>1494</v>
      </c>
      <c r="S435" s="37" t="s">
        <v>1494</v>
      </c>
      <c r="T435" s="36" t="s">
        <v>54</v>
      </c>
      <c r="U435" s="55" t="s">
        <v>1496</v>
      </c>
      <c r="V435" s="56">
        <v>0.1</v>
      </c>
      <c r="W435" s="55">
        <f t="shared" si="37"/>
        <v>148.93333333333334</v>
      </c>
      <c r="X435" s="55">
        <f t="shared" si="38"/>
        <v>893.6</v>
      </c>
      <c r="Y435" s="39"/>
    </row>
    <row r="436" spans="2:25" ht="18" x14ac:dyDescent="0.2">
      <c r="B436" s="31">
        <v>425</v>
      </c>
      <c r="C436" s="32">
        <v>1246</v>
      </c>
      <c r="D436" s="32" t="s">
        <v>21</v>
      </c>
      <c r="E436" s="32" t="s">
        <v>813</v>
      </c>
      <c r="F436" s="32" t="s">
        <v>1153</v>
      </c>
      <c r="G436" s="33" t="s">
        <v>1154</v>
      </c>
      <c r="H436" s="33" t="s">
        <v>1155</v>
      </c>
      <c r="I436" s="33" t="s">
        <v>1156</v>
      </c>
      <c r="J436" s="33" t="s">
        <v>95</v>
      </c>
      <c r="K436" s="32" t="s">
        <v>97</v>
      </c>
      <c r="L436" s="32" t="s">
        <v>96</v>
      </c>
      <c r="M436" s="34" t="s">
        <v>1492</v>
      </c>
      <c r="N436" s="33" t="s">
        <v>96</v>
      </c>
      <c r="O436" s="35">
        <v>4200.3599999999997</v>
      </c>
      <c r="P436" s="36" t="s">
        <v>1493</v>
      </c>
      <c r="Q436" s="36" t="s">
        <v>1491</v>
      </c>
      <c r="R436" s="37" t="s">
        <v>1494</v>
      </c>
      <c r="S436" s="37" t="s">
        <v>1494</v>
      </c>
      <c r="T436" s="36" t="s">
        <v>31</v>
      </c>
      <c r="U436" s="55" t="s">
        <v>1496</v>
      </c>
      <c r="V436" s="56">
        <v>0.1</v>
      </c>
      <c r="W436" s="55">
        <f t="shared" si="37"/>
        <v>35.003</v>
      </c>
      <c r="X436" s="55">
        <f t="shared" si="38"/>
        <v>210.018</v>
      </c>
      <c r="Y436" s="39"/>
    </row>
    <row r="437" spans="2:25" ht="27" x14ac:dyDescent="0.2">
      <c r="B437" s="31">
        <v>426</v>
      </c>
      <c r="C437" s="32">
        <v>1244</v>
      </c>
      <c r="D437" s="32" t="s">
        <v>35</v>
      </c>
      <c r="E437" s="32" t="s">
        <v>36</v>
      </c>
      <c r="F437" s="32" t="s">
        <v>1157</v>
      </c>
      <c r="G437" s="33" t="s">
        <v>38</v>
      </c>
      <c r="H437" s="33" t="s">
        <v>1158</v>
      </c>
      <c r="I437" s="33" t="s">
        <v>40</v>
      </c>
      <c r="J437" s="33" t="s">
        <v>177</v>
      </c>
      <c r="K437" s="32" t="s">
        <v>1159</v>
      </c>
      <c r="L437" s="32" t="s">
        <v>1160</v>
      </c>
      <c r="M437" s="34">
        <v>40707</v>
      </c>
      <c r="N437" s="33" t="s">
        <v>44</v>
      </c>
      <c r="O437" s="35">
        <v>153900</v>
      </c>
      <c r="P437" s="36" t="s">
        <v>1493</v>
      </c>
      <c r="Q437" s="36" t="s">
        <v>1491</v>
      </c>
      <c r="R437" s="37" t="s">
        <v>1494</v>
      </c>
      <c r="S437" s="37" t="s">
        <v>1494</v>
      </c>
      <c r="T437" s="36" t="s">
        <v>45</v>
      </c>
      <c r="U437" s="38" t="s">
        <v>1497</v>
      </c>
      <c r="V437" s="47">
        <v>0.2</v>
      </c>
      <c r="W437" s="38">
        <f t="shared" ref="W437:W462" si="39">(O437*V437)/12</f>
        <v>2565</v>
      </c>
      <c r="X437" s="38">
        <f t="shared" ref="X437:X462" si="40">W437*6</f>
        <v>15390</v>
      </c>
      <c r="Y437" s="39"/>
    </row>
    <row r="438" spans="2:25" ht="18" x14ac:dyDescent="0.2">
      <c r="B438" s="31">
        <v>427</v>
      </c>
      <c r="C438" s="32">
        <v>1241</v>
      </c>
      <c r="D438" s="32" t="s">
        <v>21</v>
      </c>
      <c r="E438" s="32" t="s">
        <v>22</v>
      </c>
      <c r="F438" s="32" t="s">
        <v>1161</v>
      </c>
      <c r="G438" s="33" t="s">
        <v>154</v>
      </c>
      <c r="H438" s="33" t="s">
        <v>1162</v>
      </c>
      <c r="I438" s="33" t="s">
        <v>600</v>
      </c>
      <c r="J438" s="33" t="s">
        <v>601</v>
      </c>
      <c r="K438" s="32" t="s">
        <v>1163</v>
      </c>
      <c r="L438" s="32" t="s">
        <v>1164</v>
      </c>
      <c r="M438" s="34">
        <v>41522</v>
      </c>
      <c r="N438" s="33" t="s">
        <v>603</v>
      </c>
      <c r="O438" s="35">
        <v>27000</v>
      </c>
      <c r="P438" s="36">
        <v>0</v>
      </c>
      <c r="Q438" s="36" t="s">
        <v>1491</v>
      </c>
      <c r="R438" s="37">
        <v>41522</v>
      </c>
      <c r="S438" s="37">
        <v>41522</v>
      </c>
      <c r="T438" s="36" t="s">
        <v>159</v>
      </c>
      <c r="U438" s="29" t="s">
        <v>1497</v>
      </c>
      <c r="V438" s="46">
        <v>0.2</v>
      </c>
      <c r="W438" s="29">
        <f>(O438*V438)/12</f>
        <v>450</v>
      </c>
      <c r="X438" s="29">
        <f>W438*6</f>
        <v>2700</v>
      </c>
      <c r="Y438" s="39"/>
    </row>
    <row r="439" spans="2:25" ht="18" x14ac:dyDescent="0.2">
      <c r="B439" s="31">
        <v>428</v>
      </c>
      <c r="C439" s="32">
        <v>1241</v>
      </c>
      <c r="D439" s="32" t="s">
        <v>90</v>
      </c>
      <c r="E439" s="32" t="s">
        <v>22</v>
      </c>
      <c r="F439" s="32" t="s">
        <v>1165</v>
      </c>
      <c r="G439" s="33" t="s">
        <v>510</v>
      </c>
      <c r="H439" s="33" t="s">
        <v>1166</v>
      </c>
      <c r="I439" s="33" t="s">
        <v>94</v>
      </c>
      <c r="J439" s="33" t="s">
        <v>95</v>
      </c>
      <c r="K439" s="32" t="s">
        <v>97</v>
      </c>
      <c r="L439" s="32" t="s">
        <v>1167</v>
      </c>
      <c r="M439" s="34">
        <v>43004</v>
      </c>
      <c r="N439" s="33" t="s">
        <v>30</v>
      </c>
      <c r="O439" s="35">
        <v>5000</v>
      </c>
      <c r="P439" s="36">
        <v>2</v>
      </c>
      <c r="Q439" s="36">
        <v>111</v>
      </c>
      <c r="R439" s="37">
        <v>43004</v>
      </c>
      <c r="S439" s="37">
        <v>43008</v>
      </c>
      <c r="T439" s="36" t="s">
        <v>356</v>
      </c>
      <c r="U439" s="55" t="s">
        <v>1495</v>
      </c>
      <c r="V439" s="56">
        <v>0.03</v>
      </c>
      <c r="W439" s="55">
        <f t="shared" si="39"/>
        <v>12.5</v>
      </c>
      <c r="X439" s="55">
        <f t="shared" si="40"/>
        <v>75</v>
      </c>
      <c r="Y439" s="39"/>
    </row>
    <row r="440" spans="2:25" ht="18" x14ac:dyDescent="0.2">
      <c r="B440" s="31">
        <v>429</v>
      </c>
      <c r="C440" s="32">
        <v>1241</v>
      </c>
      <c r="D440" s="32" t="s">
        <v>90</v>
      </c>
      <c r="E440" s="32" t="s">
        <v>22</v>
      </c>
      <c r="F440" s="32" t="s">
        <v>1168</v>
      </c>
      <c r="G440" s="33" t="s">
        <v>820</v>
      </c>
      <c r="H440" s="33" t="s">
        <v>1169</v>
      </c>
      <c r="I440" s="33" t="s">
        <v>94</v>
      </c>
      <c r="J440" s="33" t="s">
        <v>95</v>
      </c>
      <c r="K440" s="32" t="s">
        <v>97</v>
      </c>
      <c r="L440" s="32" t="s">
        <v>1170</v>
      </c>
      <c r="M440" s="34">
        <v>43040</v>
      </c>
      <c r="N440" s="33" t="s">
        <v>1171</v>
      </c>
      <c r="O440" s="35">
        <v>5768.68</v>
      </c>
      <c r="P440" s="36">
        <v>2</v>
      </c>
      <c r="Q440" s="36">
        <v>36</v>
      </c>
      <c r="R440" s="37">
        <v>43039</v>
      </c>
      <c r="S440" s="37">
        <v>43039</v>
      </c>
      <c r="T440" s="36" t="s">
        <v>98</v>
      </c>
      <c r="U440" s="55" t="s">
        <v>1495</v>
      </c>
      <c r="V440" s="56">
        <v>0.03</v>
      </c>
      <c r="W440" s="55">
        <f t="shared" si="39"/>
        <v>14.421700000000001</v>
      </c>
      <c r="X440" s="55">
        <f t="shared" si="40"/>
        <v>86.530200000000008</v>
      </c>
      <c r="Y440" s="39"/>
    </row>
    <row r="441" spans="2:25" ht="18" x14ac:dyDescent="0.2">
      <c r="B441" s="31">
        <v>430</v>
      </c>
      <c r="C441" s="32">
        <v>1241</v>
      </c>
      <c r="D441" s="32" t="s">
        <v>90</v>
      </c>
      <c r="E441" s="32" t="s">
        <v>22</v>
      </c>
      <c r="F441" s="32" t="s">
        <v>1172</v>
      </c>
      <c r="G441" s="33" t="s">
        <v>820</v>
      </c>
      <c r="H441" s="33" t="s">
        <v>1169</v>
      </c>
      <c r="I441" s="33" t="s">
        <v>94</v>
      </c>
      <c r="J441" s="33" t="s">
        <v>95</v>
      </c>
      <c r="K441" s="32" t="s">
        <v>97</v>
      </c>
      <c r="L441" s="32" t="s">
        <v>1170</v>
      </c>
      <c r="M441" s="34">
        <v>43027</v>
      </c>
      <c r="N441" s="33" t="s">
        <v>1171</v>
      </c>
      <c r="O441" s="35">
        <v>5768.68</v>
      </c>
      <c r="P441" s="36">
        <v>2</v>
      </c>
      <c r="Q441" s="36">
        <v>36</v>
      </c>
      <c r="R441" s="37">
        <v>43039</v>
      </c>
      <c r="S441" s="37">
        <v>43039</v>
      </c>
      <c r="T441" s="36" t="s">
        <v>98</v>
      </c>
      <c r="U441" s="55" t="s">
        <v>1495</v>
      </c>
      <c r="V441" s="56">
        <v>0.03</v>
      </c>
      <c r="W441" s="55">
        <f t="shared" si="39"/>
        <v>14.421700000000001</v>
      </c>
      <c r="X441" s="55">
        <f t="shared" si="40"/>
        <v>86.530200000000008</v>
      </c>
      <c r="Y441" s="39"/>
    </row>
    <row r="442" spans="2:25" ht="18" x14ac:dyDescent="0.2">
      <c r="B442" s="31">
        <v>431</v>
      </c>
      <c r="C442" s="32">
        <v>1241</v>
      </c>
      <c r="D442" s="32" t="s">
        <v>90</v>
      </c>
      <c r="E442" s="32" t="s">
        <v>22</v>
      </c>
      <c r="F442" s="32" t="s">
        <v>1173</v>
      </c>
      <c r="G442" s="33" t="s">
        <v>63</v>
      </c>
      <c r="H442" s="33" t="s">
        <v>1166</v>
      </c>
      <c r="I442" s="33" t="s">
        <v>94</v>
      </c>
      <c r="J442" s="33" t="s">
        <v>95</v>
      </c>
      <c r="K442" s="32" t="s">
        <v>97</v>
      </c>
      <c r="L442" s="32" t="s">
        <v>1167</v>
      </c>
      <c r="M442" s="34">
        <v>43027</v>
      </c>
      <c r="N442" s="33" t="s">
        <v>30</v>
      </c>
      <c r="O442" s="35">
        <v>5000</v>
      </c>
      <c r="P442" s="36">
        <v>2</v>
      </c>
      <c r="Q442" s="36">
        <v>111</v>
      </c>
      <c r="R442" s="37">
        <v>43004</v>
      </c>
      <c r="S442" s="37">
        <v>43008</v>
      </c>
      <c r="T442" s="36" t="s">
        <v>68</v>
      </c>
      <c r="U442" s="55" t="s">
        <v>1495</v>
      </c>
      <c r="V442" s="56">
        <v>0.03</v>
      </c>
      <c r="W442" s="55">
        <f t="shared" si="39"/>
        <v>12.5</v>
      </c>
      <c r="X442" s="55">
        <f t="shared" si="40"/>
        <v>75</v>
      </c>
      <c r="Y442" s="39"/>
    </row>
    <row r="443" spans="2:25" ht="18" x14ac:dyDescent="0.2">
      <c r="B443" s="31">
        <v>432</v>
      </c>
      <c r="C443" s="32">
        <v>1241</v>
      </c>
      <c r="D443" s="32" t="s">
        <v>90</v>
      </c>
      <c r="E443" s="32" t="s">
        <v>22</v>
      </c>
      <c r="F443" s="32" t="s">
        <v>1174</v>
      </c>
      <c r="G443" s="33" t="s">
        <v>779</v>
      </c>
      <c r="H443" s="33" t="s">
        <v>1166</v>
      </c>
      <c r="I443" s="33" t="s">
        <v>94</v>
      </c>
      <c r="J443" s="33" t="s">
        <v>95</v>
      </c>
      <c r="K443" s="32" t="s">
        <v>97</v>
      </c>
      <c r="L443" s="32" t="s">
        <v>1167</v>
      </c>
      <c r="M443" s="34">
        <v>43004</v>
      </c>
      <c r="N443" s="33" t="s">
        <v>30</v>
      </c>
      <c r="O443" s="35">
        <v>5000</v>
      </c>
      <c r="P443" s="36">
        <v>2</v>
      </c>
      <c r="Q443" s="36">
        <v>111</v>
      </c>
      <c r="R443" s="37">
        <v>43004</v>
      </c>
      <c r="S443" s="37">
        <v>43008</v>
      </c>
      <c r="T443" s="36" t="s">
        <v>54</v>
      </c>
      <c r="U443" s="55" t="s">
        <v>1495</v>
      </c>
      <c r="V443" s="56">
        <v>0.03</v>
      </c>
      <c r="W443" s="55">
        <f t="shared" si="39"/>
        <v>12.5</v>
      </c>
      <c r="X443" s="55">
        <f t="shared" si="40"/>
        <v>75</v>
      </c>
      <c r="Y443" s="39"/>
    </row>
    <row r="444" spans="2:25" ht="18" x14ac:dyDescent="0.2">
      <c r="B444" s="31">
        <v>433</v>
      </c>
      <c r="C444" s="32">
        <v>1241</v>
      </c>
      <c r="D444" s="32" t="s">
        <v>90</v>
      </c>
      <c r="E444" s="32" t="s">
        <v>22</v>
      </c>
      <c r="F444" s="32" t="s">
        <v>1175</v>
      </c>
      <c r="G444" s="33" t="s">
        <v>70</v>
      </c>
      <c r="H444" s="33" t="s">
        <v>1166</v>
      </c>
      <c r="I444" s="33" t="s">
        <v>94</v>
      </c>
      <c r="J444" s="33" t="s">
        <v>95</v>
      </c>
      <c r="K444" s="32" t="s">
        <v>97</v>
      </c>
      <c r="L444" s="32" t="s">
        <v>1167</v>
      </c>
      <c r="M444" s="34">
        <v>43004</v>
      </c>
      <c r="N444" s="33" t="s">
        <v>30</v>
      </c>
      <c r="O444" s="35">
        <v>5000</v>
      </c>
      <c r="P444" s="36">
        <v>2</v>
      </c>
      <c r="Q444" s="36">
        <v>111</v>
      </c>
      <c r="R444" s="37">
        <v>43004</v>
      </c>
      <c r="S444" s="37">
        <v>43008</v>
      </c>
      <c r="T444" s="36" t="s">
        <v>74</v>
      </c>
      <c r="U444" s="55" t="s">
        <v>1495</v>
      </c>
      <c r="V444" s="56">
        <v>0.03</v>
      </c>
      <c r="W444" s="55">
        <f t="shared" si="39"/>
        <v>12.5</v>
      </c>
      <c r="X444" s="55">
        <f t="shared" si="40"/>
        <v>75</v>
      </c>
      <c r="Y444" s="39"/>
    </row>
    <row r="445" spans="2:25" ht="18" x14ac:dyDescent="0.2">
      <c r="B445" s="31">
        <v>434</v>
      </c>
      <c r="C445" s="32">
        <v>1241</v>
      </c>
      <c r="D445" s="32" t="s">
        <v>90</v>
      </c>
      <c r="E445" s="32" t="s">
        <v>22</v>
      </c>
      <c r="F445" s="32" t="s">
        <v>1176</v>
      </c>
      <c r="G445" s="33" t="s">
        <v>650</v>
      </c>
      <c r="H445" s="33" t="s">
        <v>1166</v>
      </c>
      <c r="I445" s="33" t="s">
        <v>94</v>
      </c>
      <c r="J445" s="33" t="s">
        <v>95</v>
      </c>
      <c r="K445" s="32" t="s">
        <v>97</v>
      </c>
      <c r="L445" s="32" t="s">
        <v>1167</v>
      </c>
      <c r="M445" s="34">
        <v>43004</v>
      </c>
      <c r="N445" s="33" t="s">
        <v>30</v>
      </c>
      <c r="O445" s="35">
        <v>5000</v>
      </c>
      <c r="P445" s="36">
        <v>2</v>
      </c>
      <c r="Q445" s="36">
        <v>111</v>
      </c>
      <c r="R445" s="37">
        <v>43004</v>
      </c>
      <c r="S445" s="37">
        <v>43008</v>
      </c>
      <c r="T445" s="36" t="s">
        <v>410</v>
      </c>
      <c r="U445" s="55" t="s">
        <v>1495</v>
      </c>
      <c r="V445" s="56">
        <v>0.03</v>
      </c>
      <c r="W445" s="55">
        <f t="shared" si="39"/>
        <v>12.5</v>
      </c>
      <c r="X445" s="55">
        <f t="shared" si="40"/>
        <v>75</v>
      </c>
      <c r="Y445" s="39"/>
    </row>
    <row r="446" spans="2:25" ht="18" x14ac:dyDescent="0.2">
      <c r="B446" s="31">
        <v>435</v>
      </c>
      <c r="C446" s="32">
        <v>1241</v>
      </c>
      <c r="D446" s="32" t="s">
        <v>90</v>
      </c>
      <c r="E446" s="32" t="s">
        <v>22</v>
      </c>
      <c r="F446" s="32" t="s">
        <v>1177</v>
      </c>
      <c r="G446" s="33" t="s">
        <v>321</v>
      </c>
      <c r="H446" s="33" t="s">
        <v>1166</v>
      </c>
      <c r="I446" s="33" t="s">
        <v>94</v>
      </c>
      <c r="J446" s="33" t="s">
        <v>95</v>
      </c>
      <c r="K446" s="32" t="s">
        <v>97</v>
      </c>
      <c r="L446" s="32" t="s">
        <v>1167</v>
      </c>
      <c r="M446" s="34">
        <v>43004</v>
      </c>
      <c r="N446" s="33" t="s">
        <v>30</v>
      </c>
      <c r="O446" s="35">
        <v>5000</v>
      </c>
      <c r="P446" s="36">
        <v>2</v>
      </c>
      <c r="Q446" s="36">
        <v>111</v>
      </c>
      <c r="R446" s="37">
        <v>43004</v>
      </c>
      <c r="S446" s="37">
        <v>43008</v>
      </c>
      <c r="T446" s="36" t="s">
        <v>325</v>
      </c>
      <c r="U446" s="55" t="s">
        <v>1495</v>
      </c>
      <c r="V446" s="56">
        <v>0.03</v>
      </c>
      <c r="W446" s="55">
        <f t="shared" si="39"/>
        <v>12.5</v>
      </c>
      <c r="X446" s="55">
        <f t="shared" si="40"/>
        <v>75</v>
      </c>
      <c r="Y446" s="39"/>
    </row>
    <row r="447" spans="2:25" ht="27" x14ac:dyDescent="0.2">
      <c r="B447" s="31">
        <v>436</v>
      </c>
      <c r="C447" s="32">
        <v>1241</v>
      </c>
      <c r="D447" s="32" t="s">
        <v>90</v>
      </c>
      <c r="E447" s="32" t="s">
        <v>22</v>
      </c>
      <c r="F447" s="32" t="s">
        <v>1178</v>
      </c>
      <c r="G447" s="33" t="s">
        <v>137</v>
      </c>
      <c r="H447" s="33" t="s">
        <v>1166</v>
      </c>
      <c r="I447" s="33" t="s">
        <v>94</v>
      </c>
      <c r="J447" s="33" t="s">
        <v>95</v>
      </c>
      <c r="K447" s="32" t="s">
        <v>97</v>
      </c>
      <c r="L447" s="32" t="s">
        <v>1167</v>
      </c>
      <c r="M447" s="34">
        <v>43004</v>
      </c>
      <c r="N447" s="33" t="s">
        <v>30</v>
      </c>
      <c r="O447" s="35">
        <v>5000</v>
      </c>
      <c r="P447" s="36">
        <v>2</v>
      </c>
      <c r="Q447" s="36">
        <v>111</v>
      </c>
      <c r="R447" s="37">
        <v>43004</v>
      </c>
      <c r="S447" s="37">
        <v>43008</v>
      </c>
      <c r="T447" s="36" t="s">
        <v>143</v>
      </c>
      <c r="U447" s="55" t="s">
        <v>1495</v>
      </c>
      <c r="V447" s="56">
        <v>0.03</v>
      </c>
      <c r="W447" s="55">
        <f t="shared" si="39"/>
        <v>12.5</v>
      </c>
      <c r="X447" s="55">
        <f t="shared" si="40"/>
        <v>75</v>
      </c>
      <c r="Y447" s="39"/>
    </row>
    <row r="448" spans="2:25" ht="18" x14ac:dyDescent="0.2">
      <c r="B448" s="31">
        <v>437</v>
      </c>
      <c r="C448" s="32">
        <v>1241</v>
      </c>
      <c r="D448" s="32" t="s">
        <v>90</v>
      </c>
      <c r="E448" s="32" t="s">
        <v>22</v>
      </c>
      <c r="F448" s="32" t="s">
        <v>1179</v>
      </c>
      <c r="G448" s="33" t="s">
        <v>386</v>
      </c>
      <c r="H448" s="33" t="s">
        <v>1166</v>
      </c>
      <c r="I448" s="33" t="s">
        <v>94</v>
      </c>
      <c r="J448" s="33" t="s">
        <v>95</v>
      </c>
      <c r="K448" s="32" t="s">
        <v>97</v>
      </c>
      <c r="L448" s="32" t="s">
        <v>1167</v>
      </c>
      <c r="M448" s="34">
        <v>43004</v>
      </c>
      <c r="N448" s="33" t="s">
        <v>30</v>
      </c>
      <c r="O448" s="35">
        <v>5000</v>
      </c>
      <c r="P448" s="36">
        <v>2</v>
      </c>
      <c r="Q448" s="36">
        <v>111</v>
      </c>
      <c r="R448" s="37">
        <v>43004</v>
      </c>
      <c r="S448" s="37">
        <v>43008</v>
      </c>
      <c r="T448" s="36" t="s">
        <v>390</v>
      </c>
      <c r="U448" s="55" t="s">
        <v>1495</v>
      </c>
      <c r="V448" s="56">
        <v>0.03</v>
      </c>
      <c r="W448" s="55">
        <f t="shared" si="39"/>
        <v>12.5</v>
      </c>
      <c r="X448" s="55">
        <f t="shared" si="40"/>
        <v>75</v>
      </c>
      <c r="Y448" s="39"/>
    </row>
    <row r="449" spans="2:25" ht="18" x14ac:dyDescent="0.2">
      <c r="B449" s="31">
        <v>438</v>
      </c>
      <c r="C449" s="32">
        <v>1241</v>
      </c>
      <c r="D449" s="32" t="s">
        <v>90</v>
      </c>
      <c r="E449" s="32" t="s">
        <v>22</v>
      </c>
      <c r="F449" s="32" t="s">
        <v>1180</v>
      </c>
      <c r="G449" s="33" t="s">
        <v>480</v>
      </c>
      <c r="H449" s="33" t="s">
        <v>1166</v>
      </c>
      <c r="I449" s="33" t="s">
        <v>94</v>
      </c>
      <c r="J449" s="33" t="s">
        <v>95</v>
      </c>
      <c r="K449" s="32" t="s">
        <v>97</v>
      </c>
      <c r="L449" s="32" t="s">
        <v>1167</v>
      </c>
      <c r="M449" s="34">
        <v>43004</v>
      </c>
      <c r="N449" s="33" t="s">
        <v>30</v>
      </c>
      <c r="O449" s="35">
        <v>5000</v>
      </c>
      <c r="P449" s="36">
        <v>2</v>
      </c>
      <c r="Q449" s="36">
        <v>111</v>
      </c>
      <c r="R449" s="37">
        <v>43004</v>
      </c>
      <c r="S449" s="37">
        <v>43008</v>
      </c>
      <c r="T449" s="36" t="s">
        <v>485</v>
      </c>
      <c r="U449" s="55" t="s">
        <v>1495</v>
      </c>
      <c r="V449" s="56">
        <v>0.03</v>
      </c>
      <c r="W449" s="55">
        <f t="shared" si="39"/>
        <v>12.5</v>
      </c>
      <c r="X449" s="55">
        <f t="shared" si="40"/>
        <v>75</v>
      </c>
      <c r="Y449" s="39"/>
    </row>
    <row r="450" spans="2:25" ht="18" x14ac:dyDescent="0.2">
      <c r="B450" s="31">
        <v>439</v>
      </c>
      <c r="C450" s="32">
        <v>1241</v>
      </c>
      <c r="D450" s="32">
        <v>6</v>
      </c>
      <c r="E450" s="32" t="s">
        <v>22</v>
      </c>
      <c r="F450" s="32" t="s">
        <v>1181</v>
      </c>
      <c r="G450" s="33" t="s">
        <v>92</v>
      </c>
      <c r="H450" s="33" t="s">
        <v>1166</v>
      </c>
      <c r="I450" s="33" t="s">
        <v>94</v>
      </c>
      <c r="J450" s="33" t="s">
        <v>95</v>
      </c>
      <c r="K450" s="32" t="s">
        <v>97</v>
      </c>
      <c r="L450" s="32" t="s">
        <v>1167</v>
      </c>
      <c r="M450" s="34">
        <v>43004</v>
      </c>
      <c r="N450" s="33" t="s">
        <v>30</v>
      </c>
      <c r="O450" s="35">
        <v>5000</v>
      </c>
      <c r="P450" s="36">
        <v>2</v>
      </c>
      <c r="Q450" s="36">
        <v>111</v>
      </c>
      <c r="R450" s="37">
        <v>43004</v>
      </c>
      <c r="S450" s="37">
        <v>43008</v>
      </c>
      <c r="T450" s="36" t="s">
        <v>98</v>
      </c>
      <c r="U450" s="55" t="s">
        <v>1495</v>
      </c>
      <c r="V450" s="56">
        <v>0.03</v>
      </c>
      <c r="W450" s="55">
        <f t="shared" si="39"/>
        <v>12.5</v>
      </c>
      <c r="X450" s="55">
        <f t="shared" si="40"/>
        <v>75</v>
      </c>
      <c r="Y450" s="39"/>
    </row>
    <row r="451" spans="2:25" ht="27" x14ac:dyDescent="0.2">
      <c r="B451" s="31">
        <v>440</v>
      </c>
      <c r="C451" s="32">
        <v>1241</v>
      </c>
      <c r="D451" s="32" t="s">
        <v>90</v>
      </c>
      <c r="E451" s="32" t="s">
        <v>22</v>
      </c>
      <c r="F451" s="32" t="s">
        <v>1182</v>
      </c>
      <c r="G451" s="33" t="s">
        <v>1183</v>
      </c>
      <c r="H451" s="33" t="s">
        <v>1166</v>
      </c>
      <c r="I451" s="33" t="s">
        <v>94</v>
      </c>
      <c r="J451" s="33" t="s">
        <v>95</v>
      </c>
      <c r="K451" s="32" t="s">
        <v>97</v>
      </c>
      <c r="L451" s="32" t="s">
        <v>1167</v>
      </c>
      <c r="M451" s="34">
        <v>43004</v>
      </c>
      <c r="N451" s="33" t="s">
        <v>30</v>
      </c>
      <c r="O451" s="35">
        <v>5000</v>
      </c>
      <c r="P451" s="36">
        <v>2</v>
      </c>
      <c r="Q451" s="36">
        <v>111</v>
      </c>
      <c r="R451" s="37">
        <v>43004</v>
      </c>
      <c r="S451" s="37">
        <v>43008</v>
      </c>
      <c r="T451" s="36" t="s">
        <v>1184</v>
      </c>
      <c r="U451" s="55" t="s">
        <v>1495</v>
      </c>
      <c r="V451" s="56">
        <v>0.03</v>
      </c>
      <c r="W451" s="55">
        <f t="shared" si="39"/>
        <v>12.5</v>
      </c>
      <c r="X451" s="55">
        <f t="shared" si="40"/>
        <v>75</v>
      </c>
      <c r="Y451" s="39"/>
    </row>
    <row r="452" spans="2:25" ht="18" x14ac:dyDescent="0.2">
      <c r="B452" s="31">
        <v>441</v>
      </c>
      <c r="C452" s="32">
        <v>1241</v>
      </c>
      <c r="D452" s="32" t="s">
        <v>90</v>
      </c>
      <c r="E452" s="32" t="s">
        <v>22</v>
      </c>
      <c r="F452" s="32" t="s">
        <v>1185</v>
      </c>
      <c r="G452" s="33" t="s">
        <v>670</v>
      </c>
      <c r="H452" s="33" t="s">
        <v>1166</v>
      </c>
      <c r="I452" s="33" t="s">
        <v>94</v>
      </c>
      <c r="J452" s="33" t="s">
        <v>95</v>
      </c>
      <c r="K452" s="32" t="s">
        <v>97</v>
      </c>
      <c r="L452" s="32" t="s">
        <v>1167</v>
      </c>
      <c r="M452" s="34">
        <v>43004</v>
      </c>
      <c r="N452" s="33" t="s">
        <v>30</v>
      </c>
      <c r="O452" s="35">
        <v>5000</v>
      </c>
      <c r="P452" s="36">
        <v>2</v>
      </c>
      <c r="Q452" s="36">
        <v>111</v>
      </c>
      <c r="R452" s="37">
        <v>43004</v>
      </c>
      <c r="S452" s="37">
        <v>43008</v>
      </c>
      <c r="T452" s="36" t="s">
        <v>673</v>
      </c>
      <c r="U452" s="55" t="s">
        <v>1495</v>
      </c>
      <c r="V452" s="56">
        <v>0.03</v>
      </c>
      <c r="W452" s="55">
        <f t="shared" si="39"/>
        <v>12.5</v>
      </c>
      <c r="X452" s="55">
        <f t="shared" si="40"/>
        <v>75</v>
      </c>
      <c r="Y452" s="39"/>
    </row>
    <row r="453" spans="2:25" ht="18" x14ac:dyDescent="0.2">
      <c r="B453" s="31">
        <v>442</v>
      </c>
      <c r="C453" s="32">
        <v>1241</v>
      </c>
      <c r="D453" s="32" t="s">
        <v>21</v>
      </c>
      <c r="E453" s="32" t="s">
        <v>22</v>
      </c>
      <c r="F453" s="32" t="s">
        <v>1186</v>
      </c>
      <c r="G453" s="33" t="s">
        <v>779</v>
      </c>
      <c r="H453" s="33" t="s">
        <v>1187</v>
      </c>
      <c r="I453" s="33" t="s">
        <v>26</v>
      </c>
      <c r="J453" s="33" t="s">
        <v>594</v>
      </c>
      <c r="K453" s="32" t="s">
        <v>1188</v>
      </c>
      <c r="L453" s="32" t="s">
        <v>1189</v>
      </c>
      <c r="M453" s="34">
        <v>43004</v>
      </c>
      <c r="N453" s="33" t="s">
        <v>30</v>
      </c>
      <c r="O453" s="35">
        <v>6500</v>
      </c>
      <c r="P453" s="36">
        <v>2</v>
      </c>
      <c r="Q453" s="36">
        <v>111</v>
      </c>
      <c r="R453" s="37">
        <v>43004</v>
      </c>
      <c r="S453" s="37">
        <v>43008</v>
      </c>
      <c r="T453" s="36" t="s">
        <v>54</v>
      </c>
      <c r="U453" s="29" t="s">
        <v>1497</v>
      </c>
      <c r="V453" s="46">
        <v>0.2</v>
      </c>
      <c r="W453" s="29">
        <f t="shared" si="39"/>
        <v>108.33333333333333</v>
      </c>
      <c r="X453" s="29">
        <f t="shared" si="40"/>
        <v>650</v>
      </c>
      <c r="Y453" s="39"/>
    </row>
    <row r="454" spans="2:25" ht="18" x14ac:dyDescent="0.2">
      <c r="B454" s="31">
        <v>443</v>
      </c>
      <c r="C454" s="32">
        <v>1241</v>
      </c>
      <c r="D454" s="32" t="s">
        <v>21</v>
      </c>
      <c r="E454" s="32" t="s">
        <v>22</v>
      </c>
      <c r="F454" s="32" t="s">
        <v>1190</v>
      </c>
      <c r="G454" s="33" t="s">
        <v>58</v>
      </c>
      <c r="H454" s="33" t="s">
        <v>1191</v>
      </c>
      <c r="I454" s="33" t="s">
        <v>26</v>
      </c>
      <c r="J454" s="33" t="s">
        <v>594</v>
      </c>
      <c r="K454" s="32" t="s">
        <v>1192</v>
      </c>
      <c r="L454" s="32" t="s">
        <v>1189</v>
      </c>
      <c r="M454" s="34">
        <v>43004</v>
      </c>
      <c r="N454" s="33" t="s">
        <v>30</v>
      </c>
      <c r="O454" s="35">
        <v>6500</v>
      </c>
      <c r="P454" s="36">
        <v>2</v>
      </c>
      <c r="Q454" s="36">
        <v>111</v>
      </c>
      <c r="R454" s="37">
        <v>43004</v>
      </c>
      <c r="S454" s="37">
        <v>43008</v>
      </c>
      <c r="T454" s="36" t="s">
        <v>61</v>
      </c>
      <c r="U454" s="29" t="s">
        <v>1497</v>
      </c>
      <c r="V454" s="46">
        <v>0.2</v>
      </c>
      <c r="W454" s="29">
        <f t="shared" si="39"/>
        <v>108.33333333333333</v>
      </c>
      <c r="X454" s="29">
        <f t="shared" si="40"/>
        <v>650</v>
      </c>
      <c r="Y454" s="39"/>
    </row>
    <row r="455" spans="2:25" ht="18" x14ac:dyDescent="0.2">
      <c r="B455" s="31">
        <v>444</v>
      </c>
      <c r="C455" s="32">
        <v>1241</v>
      </c>
      <c r="D455" s="32" t="s">
        <v>90</v>
      </c>
      <c r="E455" s="32" t="s">
        <v>22</v>
      </c>
      <c r="F455" s="32" t="s">
        <v>1193</v>
      </c>
      <c r="G455" s="33" t="s">
        <v>154</v>
      </c>
      <c r="H455" s="33" t="s">
        <v>1166</v>
      </c>
      <c r="I455" s="33" t="s">
        <v>94</v>
      </c>
      <c r="J455" s="33" t="s">
        <v>95</v>
      </c>
      <c r="K455" s="32" t="s">
        <v>97</v>
      </c>
      <c r="L455" s="32" t="s">
        <v>1167</v>
      </c>
      <c r="M455" s="34">
        <v>43004</v>
      </c>
      <c r="N455" s="33" t="s">
        <v>30</v>
      </c>
      <c r="O455" s="35">
        <v>5000</v>
      </c>
      <c r="P455" s="36">
        <v>2</v>
      </c>
      <c r="Q455" s="36">
        <v>111</v>
      </c>
      <c r="R455" s="37">
        <v>43004</v>
      </c>
      <c r="S455" s="37">
        <v>43008</v>
      </c>
      <c r="T455" s="36" t="s">
        <v>159</v>
      </c>
      <c r="U455" s="55" t="s">
        <v>1495</v>
      </c>
      <c r="V455" s="56">
        <v>0.03</v>
      </c>
      <c r="W455" s="55">
        <f t="shared" si="39"/>
        <v>12.5</v>
      </c>
      <c r="X455" s="55">
        <f t="shared" si="40"/>
        <v>75</v>
      </c>
      <c r="Y455" s="39"/>
    </row>
    <row r="456" spans="2:25" ht="18" x14ac:dyDescent="0.2">
      <c r="B456" s="31">
        <v>445</v>
      </c>
      <c r="C456" s="32">
        <v>1241</v>
      </c>
      <c r="D456" s="32" t="s">
        <v>21</v>
      </c>
      <c r="E456" s="32" t="s">
        <v>22</v>
      </c>
      <c r="F456" s="32" t="s">
        <v>1194</v>
      </c>
      <c r="G456" s="33" t="s">
        <v>1195</v>
      </c>
      <c r="H456" s="33" t="s">
        <v>33</v>
      </c>
      <c r="I456" s="33" t="s">
        <v>1196</v>
      </c>
      <c r="J456" s="33" t="s">
        <v>1197</v>
      </c>
      <c r="K456" s="32" t="s">
        <v>1198</v>
      </c>
      <c r="L456" s="32" t="s">
        <v>1189</v>
      </c>
      <c r="M456" s="34">
        <v>43004</v>
      </c>
      <c r="N456" s="33" t="s">
        <v>30</v>
      </c>
      <c r="O456" s="35">
        <v>22844.01</v>
      </c>
      <c r="P456" s="36">
        <v>2</v>
      </c>
      <c r="Q456" s="36">
        <v>111</v>
      </c>
      <c r="R456" s="37">
        <v>43008</v>
      </c>
      <c r="S456" s="37">
        <v>43040</v>
      </c>
      <c r="T456" s="36" t="s">
        <v>398</v>
      </c>
      <c r="U456" s="29" t="s">
        <v>1497</v>
      </c>
      <c r="V456" s="46">
        <v>0.2</v>
      </c>
      <c r="W456" s="29">
        <f t="shared" si="39"/>
        <v>380.73349999999999</v>
      </c>
      <c r="X456" s="29">
        <f t="shared" si="40"/>
        <v>2284.4009999999998</v>
      </c>
      <c r="Y456" s="39"/>
    </row>
    <row r="457" spans="2:25" ht="18" x14ac:dyDescent="0.2">
      <c r="B457" s="31">
        <v>446</v>
      </c>
      <c r="C457" s="32">
        <v>1241</v>
      </c>
      <c r="D457" s="32" t="s">
        <v>21</v>
      </c>
      <c r="E457" s="32" t="s">
        <v>22</v>
      </c>
      <c r="F457" s="32" t="s">
        <v>1199</v>
      </c>
      <c r="G457" s="33" t="s">
        <v>154</v>
      </c>
      <c r="H457" s="33" t="s">
        <v>33</v>
      </c>
      <c r="I457" s="33" t="s">
        <v>1196</v>
      </c>
      <c r="J457" s="33" t="s">
        <v>1197</v>
      </c>
      <c r="K457" s="32" t="s">
        <v>1200</v>
      </c>
      <c r="L457" s="32" t="s">
        <v>1189</v>
      </c>
      <c r="M457" s="34">
        <v>43004</v>
      </c>
      <c r="N457" s="33" t="s">
        <v>30</v>
      </c>
      <c r="O457" s="35">
        <v>22844.01</v>
      </c>
      <c r="P457" s="36">
        <v>2</v>
      </c>
      <c r="Q457" s="36">
        <v>111</v>
      </c>
      <c r="R457" s="37">
        <v>43008</v>
      </c>
      <c r="S457" s="37">
        <v>43040</v>
      </c>
      <c r="T457" s="36" t="s">
        <v>159</v>
      </c>
      <c r="U457" s="29" t="s">
        <v>1497</v>
      </c>
      <c r="V457" s="46">
        <v>0.2</v>
      </c>
      <c r="W457" s="29">
        <f t="shared" si="39"/>
        <v>380.73349999999999</v>
      </c>
      <c r="X457" s="29">
        <f t="shared" si="40"/>
        <v>2284.4009999999998</v>
      </c>
      <c r="Y457" s="39"/>
    </row>
    <row r="458" spans="2:25" ht="27" x14ac:dyDescent="0.2">
      <c r="B458" s="31">
        <v>447</v>
      </c>
      <c r="C458" s="32">
        <v>1246</v>
      </c>
      <c r="D458" s="32" t="s">
        <v>21</v>
      </c>
      <c r="E458" s="32" t="s">
        <v>813</v>
      </c>
      <c r="F458" s="32" t="s">
        <v>1201</v>
      </c>
      <c r="G458" s="33" t="s">
        <v>104</v>
      </c>
      <c r="H458" s="33" t="s">
        <v>1202</v>
      </c>
      <c r="I458" s="33" t="s">
        <v>94</v>
      </c>
      <c r="J458" s="33" t="s">
        <v>95</v>
      </c>
      <c r="K458" s="32" t="s">
        <v>97</v>
      </c>
      <c r="L458" s="32" t="s">
        <v>96</v>
      </c>
      <c r="M458" s="34">
        <v>42934</v>
      </c>
      <c r="N458" s="33" t="s">
        <v>1203</v>
      </c>
      <c r="O458" s="35">
        <v>8700</v>
      </c>
      <c r="P458" s="36">
        <v>2</v>
      </c>
      <c r="Q458" s="36">
        <v>72</v>
      </c>
      <c r="R458" s="37">
        <v>42934</v>
      </c>
      <c r="S458" s="37">
        <v>42934</v>
      </c>
      <c r="T458" s="36" t="s">
        <v>111</v>
      </c>
      <c r="U458" s="55" t="s">
        <v>1496</v>
      </c>
      <c r="V458" s="56">
        <v>0.1</v>
      </c>
      <c r="W458" s="55">
        <f t="shared" si="39"/>
        <v>72.5</v>
      </c>
      <c r="X458" s="55">
        <f t="shared" si="40"/>
        <v>435</v>
      </c>
      <c r="Y458" s="39"/>
    </row>
    <row r="459" spans="2:25" ht="18" x14ac:dyDescent="0.2">
      <c r="B459" s="31">
        <v>448</v>
      </c>
      <c r="C459" s="32">
        <v>1241</v>
      </c>
      <c r="D459" s="32" t="s">
        <v>90</v>
      </c>
      <c r="E459" s="32" t="s">
        <v>22</v>
      </c>
      <c r="F459" s="32" t="s">
        <v>1204</v>
      </c>
      <c r="G459" s="33" t="s">
        <v>1205</v>
      </c>
      <c r="H459" s="33" t="s">
        <v>1206</v>
      </c>
      <c r="I459" s="33" t="s">
        <v>94</v>
      </c>
      <c r="J459" s="33" t="s">
        <v>95</v>
      </c>
      <c r="K459" s="32" t="s">
        <v>97</v>
      </c>
      <c r="L459" s="32" t="s">
        <v>1189</v>
      </c>
      <c r="M459" s="34">
        <v>43040</v>
      </c>
      <c r="N459" s="33" t="s">
        <v>96</v>
      </c>
      <c r="O459" s="35">
        <v>0</v>
      </c>
      <c r="P459" s="36">
        <v>0</v>
      </c>
      <c r="Q459" s="36" t="s">
        <v>1491</v>
      </c>
      <c r="R459" s="37" t="s">
        <v>1494</v>
      </c>
      <c r="S459" s="37">
        <v>43040</v>
      </c>
      <c r="T459" s="36" t="s">
        <v>398</v>
      </c>
      <c r="U459" s="55" t="s">
        <v>1495</v>
      </c>
      <c r="V459" s="56">
        <v>0.03</v>
      </c>
      <c r="W459" s="55">
        <f t="shared" si="39"/>
        <v>0</v>
      </c>
      <c r="X459" s="55">
        <f t="shared" si="40"/>
        <v>0</v>
      </c>
      <c r="Y459" s="39"/>
    </row>
    <row r="460" spans="2:25" ht="18" x14ac:dyDescent="0.2">
      <c r="B460" s="31">
        <v>449</v>
      </c>
      <c r="C460" s="32">
        <v>1241</v>
      </c>
      <c r="D460" s="32" t="s">
        <v>21</v>
      </c>
      <c r="E460" s="32" t="s">
        <v>22</v>
      </c>
      <c r="F460" s="32" t="s">
        <v>1207</v>
      </c>
      <c r="G460" s="33" t="s">
        <v>1205</v>
      </c>
      <c r="H460" s="33" t="s">
        <v>33</v>
      </c>
      <c r="I460" s="33" t="s">
        <v>1196</v>
      </c>
      <c r="J460" s="33" t="s">
        <v>1197</v>
      </c>
      <c r="K460" s="32" t="s">
        <v>1208</v>
      </c>
      <c r="L460" s="32" t="s">
        <v>1189</v>
      </c>
      <c r="M460" s="34">
        <v>43004</v>
      </c>
      <c r="N460" s="33" t="s">
        <v>30</v>
      </c>
      <c r="O460" s="35">
        <v>22844</v>
      </c>
      <c r="P460" s="36">
        <v>2</v>
      </c>
      <c r="Q460" s="36">
        <v>111</v>
      </c>
      <c r="R460" s="37">
        <v>43008</v>
      </c>
      <c r="S460" s="37">
        <v>43040</v>
      </c>
      <c r="T460" s="36" t="s">
        <v>398</v>
      </c>
      <c r="U460" s="29" t="s">
        <v>1497</v>
      </c>
      <c r="V460" s="46">
        <v>0.2</v>
      </c>
      <c r="W460" s="29">
        <f>(O460*V460)/12</f>
        <v>380.73333333333335</v>
      </c>
      <c r="X460" s="29">
        <f>W460*6</f>
        <v>2284.4</v>
      </c>
      <c r="Y460" s="39"/>
    </row>
    <row r="461" spans="2:25" ht="18" x14ac:dyDescent="0.2">
      <c r="B461" s="31">
        <v>450</v>
      </c>
      <c r="C461" s="32">
        <v>1241</v>
      </c>
      <c r="D461" s="32" t="s">
        <v>90</v>
      </c>
      <c r="E461" s="32" t="s">
        <v>22</v>
      </c>
      <c r="F461" s="32" t="s">
        <v>1209</v>
      </c>
      <c r="G461" s="33" t="s">
        <v>154</v>
      </c>
      <c r="H461" s="33" t="s">
        <v>1210</v>
      </c>
      <c r="I461" s="33" t="s">
        <v>94</v>
      </c>
      <c r="J461" s="33" t="s">
        <v>95</v>
      </c>
      <c r="K461" s="32" t="s">
        <v>97</v>
      </c>
      <c r="L461" s="32" t="s">
        <v>1167</v>
      </c>
      <c r="M461" s="34">
        <v>43040</v>
      </c>
      <c r="N461" s="33" t="s">
        <v>30</v>
      </c>
      <c r="O461" s="35">
        <v>28000</v>
      </c>
      <c r="P461" s="36">
        <v>0</v>
      </c>
      <c r="Q461" s="36" t="s">
        <v>1491</v>
      </c>
      <c r="R461" s="37" t="s">
        <v>1494</v>
      </c>
      <c r="S461" s="37">
        <v>43040</v>
      </c>
      <c r="T461" s="36" t="s">
        <v>159</v>
      </c>
      <c r="U461" s="55" t="s">
        <v>1495</v>
      </c>
      <c r="V461" s="56">
        <v>0.03</v>
      </c>
      <c r="W461" s="55">
        <f t="shared" si="39"/>
        <v>70</v>
      </c>
      <c r="X461" s="55">
        <f t="shared" si="40"/>
        <v>420</v>
      </c>
      <c r="Y461" s="39"/>
    </row>
    <row r="462" spans="2:25" ht="18" x14ac:dyDescent="0.2">
      <c r="B462" s="31">
        <v>451</v>
      </c>
      <c r="C462" s="32">
        <v>1241</v>
      </c>
      <c r="D462" s="32" t="s">
        <v>90</v>
      </c>
      <c r="E462" s="32" t="s">
        <v>22</v>
      </c>
      <c r="F462" s="32" t="s">
        <v>1211</v>
      </c>
      <c r="G462" s="33" t="s">
        <v>154</v>
      </c>
      <c r="H462" s="33" t="s">
        <v>1212</v>
      </c>
      <c r="I462" s="33" t="s">
        <v>94</v>
      </c>
      <c r="J462" s="33" t="s">
        <v>95</v>
      </c>
      <c r="K462" s="32" t="s">
        <v>97</v>
      </c>
      <c r="L462" s="32" t="s">
        <v>96</v>
      </c>
      <c r="M462" s="34">
        <v>43040</v>
      </c>
      <c r="N462" s="33" t="s">
        <v>96</v>
      </c>
      <c r="O462" s="35">
        <v>0</v>
      </c>
      <c r="P462" s="36">
        <v>0</v>
      </c>
      <c r="Q462" s="36" t="s">
        <v>1491</v>
      </c>
      <c r="R462" s="37" t="s">
        <v>1494</v>
      </c>
      <c r="S462" s="37">
        <v>43040</v>
      </c>
      <c r="T462" s="36" t="s">
        <v>159</v>
      </c>
      <c r="U462" s="55" t="s">
        <v>1495</v>
      </c>
      <c r="V462" s="56">
        <v>0.03</v>
      </c>
      <c r="W462" s="55">
        <f t="shared" si="39"/>
        <v>0</v>
      </c>
      <c r="X462" s="55">
        <f t="shared" si="40"/>
        <v>0</v>
      </c>
      <c r="Y462" s="39"/>
    </row>
    <row r="463" spans="2:25" ht="18" x14ac:dyDescent="0.2">
      <c r="B463" s="31">
        <v>452</v>
      </c>
      <c r="C463" s="32">
        <v>1241</v>
      </c>
      <c r="D463" s="32" t="s">
        <v>90</v>
      </c>
      <c r="E463" s="32" t="s">
        <v>22</v>
      </c>
      <c r="F463" s="32" t="s">
        <v>1213</v>
      </c>
      <c r="G463" s="33" t="s">
        <v>393</v>
      </c>
      <c r="H463" s="33" t="s">
        <v>1206</v>
      </c>
      <c r="I463" s="33" t="s">
        <v>94</v>
      </c>
      <c r="J463" s="33" t="s">
        <v>95</v>
      </c>
      <c r="K463" s="32" t="s">
        <v>97</v>
      </c>
      <c r="L463" s="32" t="s">
        <v>96</v>
      </c>
      <c r="M463" s="34">
        <v>43040</v>
      </c>
      <c r="N463" s="33" t="s">
        <v>96</v>
      </c>
      <c r="O463" s="35">
        <v>0</v>
      </c>
      <c r="P463" s="36">
        <v>0</v>
      </c>
      <c r="Q463" s="36" t="s">
        <v>1491</v>
      </c>
      <c r="R463" s="37" t="s">
        <v>1494</v>
      </c>
      <c r="S463" s="37">
        <v>43040</v>
      </c>
      <c r="T463" s="36" t="s">
        <v>398</v>
      </c>
      <c r="U463" s="55" t="s">
        <v>1495</v>
      </c>
      <c r="V463" s="56">
        <v>0.03</v>
      </c>
      <c r="W463" s="55">
        <f t="shared" ref="W463" si="41">(O463*V463)/12</f>
        <v>0</v>
      </c>
      <c r="X463" s="55">
        <f t="shared" ref="X463" si="42">W463*6</f>
        <v>0</v>
      </c>
      <c r="Y463" s="39"/>
    </row>
    <row r="464" spans="2:25" ht="18" x14ac:dyDescent="0.2">
      <c r="B464" s="31">
        <v>453</v>
      </c>
      <c r="C464" s="32">
        <v>1241</v>
      </c>
      <c r="D464" s="32">
        <v>4</v>
      </c>
      <c r="E464" s="32" t="s">
        <v>22</v>
      </c>
      <c r="F464" s="32" t="s">
        <v>1214</v>
      </c>
      <c r="G464" s="33" t="s">
        <v>1195</v>
      </c>
      <c r="H464" s="33" t="s">
        <v>25</v>
      </c>
      <c r="I464" s="33" t="s">
        <v>288</v>
      </c>
      <c r="J464" s="33" t="s">
        <v>1215</v>
      </c>
      <c r="K464" s="32" t="s">
        <v>1216</v>
      </c>
      <c r="L464" s="32" t="s">
        <v>1189</v>
      </c>
      <c r="M464" s="34">
        <v>43004</v>
      </c>
      <c r="N464" s="33" t="s">
        <v>30</v>
      </c>
      <c r="O464" s="35">
        <v>5500</v>
      </c>
      <c r="P464" s="36">
        <v>2</v>
      </c>
      <c r="Q464" s="36">
        <v>111</v>
      </c>
      <c r="R464" s="37">
        <v>43004</v>
      </c>
      <c r="S464" s="37">
        <v>43008</v>
      </c>
      <c r="T464" s="36" t="s">
        <v>398</v>
      </c>
      <c r="U464" s="29" t="s">
        <v>1497</v>
      </c>
      <c r="V464" s="46">
        <v>0.2</v>
      </c>
      <c r="W464" s="29">
        <f>(O464*V464)/12</f>
        <v>91.666666666666671</v>
      </c>
      <c r="X464" s="29">
        <f>W464*6</f>
        <v>550</v>
      </c>
      <c r="Y464" s="39"/>
    </row>
    <row r="465" spans="2:25" ht="18" x14ac:dyDescent="0.2">
      <c r="B465" s="31">
        <v>454</v>
      </c>
      <c r="C465" s="32">
        <v>1241</v>
      </c>
      <c r="D465" s="32" t="s">
        <v>90</v>
      </c>
      <c r="E465" s="32" t="s">
        <v>22</v>
      </c>
      <c r="F465" s="32" t="s">
        <v>1217</v>
      </c>
      <c r="G465" s="33" t="s">
        <v>353</v>
      </c>
      <c r="H465" s="33" t="s">
        <v>1166</v>
      </c>
      <c r="I465" s="33" t="s">
        <v>94</v>
      </c>
      <c r="J465" s="33" t="s">
        <v>95</v>
      </c>
      <c r="K465" s="32" t="s">
        <v>97</v>
      </c>
      <c r="L465" s="32" t="s">
        <v>1167</v>
      </c>
      <c r="M465" s="34">
        <v>43004</v>
      </c>
      <c r="N465" s="33" t="s">
        <v>30</v>
      </c>
      <c r="O465" s="35">
        <v>5000</v>
      </c>
      <c r="P465" s="36">
        <v>2</v>
      </c>
      <c r="Q465" s="36">
        <v>111</v>
      </c>
      <c r="R465" s="37">
        <v>43004</v>
      </c>
      <c r="S465" s="37">
        <v>43008</v>
      </c>
      <c r="T465" s="36" t="s">
        <v>356</v>
      </c>
      <c r="U465" s="55" t="s">
        <v>1495</v>
      </c>
      <c r="V465" s="56">
        <v>0.03</v>
      </c>
      <c r="W465" s="55">
        <f t="shared" ref="W465:W526" si="43">(O465*V465)/12</f>
        <v>12.5</v>
      </c>
      <c r="X465" s="55">
        <f t="shared" ref="X465:X526" si="44">W465*6</f>
        <v>75</v>
      </c>
      <c r="Y465" s="39"/>
    </row>
    <row r="466" spans="2:25" ht="27" x14ac:dyDescent="0.2">
      <c r="B466" s="31">
        <v>455</v>
      </c>
      <c r="C466" s="32">
        <v>1246</v>
      </c>
      <c r="D466" s="32" t="s">
        <v>21</v>
      </c>
      <c r="E466" s="32" t="s">
        <v>813</v>
      </c>
      <c r="F466" s="32" t="s">
        <v>1218</v>
      </c>
      <c r="G466" s="33" t="s">
        <v>1219</v>
      </c>
      <c r="H466" s="33" t="s">
        <v>1220</v>
      </c>
      <c r="I466" s="33" t="s">
        <v>94</v>
      </c>
      <c r="J466" s="33" t="s">
        <v>95</v>
      </c>
      <c r="K466" s="32" t="s">
        <v>97</v>
      </c>
      <c r="L466" s="32" t="s">
        <v>1222</v>
      </c>
      <c r="M466" s="34">
        <v>42919</v>
      </c>
      <c r="N466" s="33" t="s">
        <v>1203</v>
      </c>
      <c r="O466" s="35">
        <v>7540</v>
      </c>
      <c r="P466" s="36">
        <v>1</v>
      </c>
      <c r="Q466" s="36">
        <v>35</v>
      </c>
      <c r="R466" s="37">
        <v>42947</v>
      </c>
      <c r="S466" s="37">
        <v>42947</v>
      </c>
      <c r="T466" s="36" t="s">
        <v>1223</v>
      </c>
      <c r="U466" s="55" t="s">
        <v>1496</v>
      </c>
      <c r="V466" s="56">
        <v>0.1</v>
      </c>
      <c r="W466" s="55">
        <f t="shared" si="43"/>
        <v>62.833333333333336</v>
      </c>
      <c r="X466" s="55">
        <f t="shared" si="44"/>
        <v>377</v>
      </c>
      <c r="Y466" s="39"/>
    </row>
    <row r="467" spans="2:25" ht="27" x14ac:dyDescent="0.2">
      <c r="B467" s="31">
        <v>456</v>
      </c>
      <c r="C467" s="32">
        <v>1246</v>
      </c>
      <c r="D467" s="32" t="s">
        <v>21</v>
      </c>
      <c r="E467" s="32" t="s">
        <v>813</v>
      </c>
      <c r="F467" s="32" t="s">
        <v>1224</v>
      </c>
      <c r="G467" s="33" t="s">
        <v>1219</v>
      </c>
      <c r="H467" s="33" t="s">
        <v>1225</v>
      </c>
      <c r="I467" s="33" t="s">
        <v>94</v>
      </c>
      <c r="J467" s="33" t="s">
        <v>95</v>
      </c>
      <c r="K467" s="32" t="s">
        <v>97</v>
      </c>
      <c r="L467" s="32" t="s">
        <v>1222</v>
      </c>
      <c r="M467" s="34">
        <v>42919</v>
      </c>
      <c r="N467" s="33" t="s">
        <v>1203</v>
      </c>
      <c r="O467" s="35">
        <v>4750.2</v>
      </c>
      <c r="P467" s="36">
        <v>1</v>
      </c>
      <c r="Q467" s="36">
        <v>35</v>
      </c>
      <c r="R467" s="37">
        <v>42947</v>
      </c>
      <c r="S467" s="37">
        <v>42947</v>
      </c>
      <c r="T467" s="36" t="s">
        <v>1223</v>
      </c>
      <c r="U467" s="55" t="s">
        <v>1496</v>
      </c>
      <c r="V467" s="56">
        <v>0.1</v>
      </c>
      <c r="W467" s="55">
        <f t="shared" si="43"/>
        <v>39.585000000000001</v>
      </c>
      <c r="X467" s="55">
        <f t="shared" si="44"/>
        <v>237.51</v>
      </c>
      <c r="Y467" s="39"/>
    </row>
    <row r="468" spans="2:25" ht="27" x14ac:dyDescent="0.2">
      <c r="B468" s="31">
        <v>457</v>
      </c>
      <c r="C468" s="32">
        <v>1246</v>
      </c>
      <c r="D468" s="32" t="s">
        <v>21</v>
      </c>
      <c r="E468" s="32" t="s">
        <v>813</v>
      </c>
      <c r="F468" s="32" t="s">
        <v>1226</v>
      </c>
      <c r="G468" s="33" t="s">
        <v>1219</v>
      </c>
      <c r="H468" s="33" t="s">
        <v>1225</v>
      </c>
      <c r="I468" s="33" t="s">
        <v>94</v>
      </c>
      <c r="J468" s="33" t="s">
        <v>95</v>
      </c>
      <c r="K468" s="32" t="s">
        <v>97</v>
      </c>
      <c r="L468" s="32" t="s">
        <v>1222</v>
      </c>
      <c r="M468" s="34">
        <v>42919</v>
      </c>
      <c r="N468" s="33" t="s">
        <v>1203</v>
      </c>
      <c r="O468" s="35">
        <v>4750.2</v>
      </c>
      <c r="P468" s="36">
        <v>1</v>
      </c>
      <c r="Q468" s="36">
        <v>35</v>
      </c>
      <c r="R468" s="37">
        <v>42947</v>
      </c>
      <c r="S468" s="37">
        <v>42947</v>
      </c>
      <c r="T468" s="36" t="s">
        <v>1223</v>
      </c>
      <c r="U468" s="55" t="s">
        <v>1496</v>
      </c>
      <c r="V468" s="56">
        <v>0.1</v>
      </c>
      <c r="W468" s="55">
        <f t="shared" si="43"/>
        <v>39.585000000000001</v>
      </c>
      <c r="X468" s="55">
        <f t="shared" si="44"/>
        <v>237.51</v>
      </c>
      <c r="Y468" s="39"/>
    </row>
    <row r="469" spans="2:25" ht="27" x14ac:dyDescent="0.2">
      <c r="B469" s="31">
        <v>458</v>
      </c>
      <c r="C469" s="32">
        <v>1246</v>
      </c>
      <c r="D469" s="32" t="s">
        <v>21</v>
      </c>
      <c r="E469" s="32" t="s">
        <v>813</v>
      </c>
      <c r="F469" s="32" t="s">
        <v>1227</v>
      </c>
      <c r="G469" s="33" t="s">
        <v>1219</v>
      </c>
      <c r="H469" s="33" t="s">
        <v>1225</v>
      </c>
      <c r="I469" s="33" t="s">
        <v>94</v>
      </c>
      <c r="J469" s="33" t="s">
        <v>95</v>
      </c>
      <c r="K469" s="32" t="s">
        <v>97</v>
      </c>
      <c r="L469" s="32" t="s">
        <v>1222</v>
      </c>
      <c r="M469" s="34">
        <v>42919</v>
      </c>
      <c r="N469" s="33" t="s">
        <v>1203</v>
      </c>
      <c r="O469" s="35">
        <v>4750.2</v>
      </c>
      <c r="P469" s="36">
        <v>1</v>
      </c>
      <c r="Q469" s="36">
        <v>35</v>
      </c>
      <c r="R469" s="37">
        <v>42947</v>
      </c>
      <c r="S469" s="37">
        <v>42947</v>
      </c>
      <c r="T469" s="36" t="s">
        <v>1223</v>
      </c>
      <c r="U469" s="55" t="s">
        <v>1496</v>
      </c>
      <c r="V469" s="56">
        <v>0.1</v>
      </c>
      <c r="W469" s="55">
        <f t="shared" si="43"/>
        <v>39.585000000000001</v>
      </c>
      <c r="X469" s="55">
        <f t="shared" si="44"/>
        <v>237.51</v>
      </c>
      <c r="Y469" s="39"/>
    </row>
    <row r="470" spans="2:25" ht="18" x14ac:dyDescent="0.2">
      <c r="B470" s="31">
        <v>459</v>
      </c>
      <c r="C470" s="32">
        <v>1241</v>
      </c>
      <c r="D470" s="32" t="s">
        <v>90</v>
      </c>
      <c r="E470" s="32" t="s">
        <v>22</v>
      </c>
      <c r="F470" s="32" t="s">
        <v>1228</v>
      </c>
      <c r="G470" s="33" t="s">
        <v>353</v>
      </c>
      <c r="H470" s="33" t="s">
        <v>1229</v>
      </c>
      <c r="I470" s="33" t="s">
        <v>94</v>
      </c>
      <c r="J470" s="33" t="s">
        <v>95</v>
      </c>
      <c r="K470" s="32" t="s">
        <v>97</v>
      </c>
      <c r="L470" s="32" t="s">
        <v>1167</v>
      </c>
      <c r="M470" s="34">
        <v>43004</v>
      </c>
      <c r="N470" s="33" t="s">
        <v>30</v>
      </c>
      <c r="O470" s="35">
        <v>3900</v>
      </c>
      <c r="P470" s="36">
        <v>2</v>
      </c>
      <c r="Q470" s="36">
        <v>72</v>
      </c>
      <c r="R470" s="37">
        <v>42934</v>
      </c>
      <c r="S470" s="37">
        <v>43008</v>
      </c>
      <c r="T470" s="36" t="s">
        <v>356</v>
      </c>
      <c r="U470" s="55" t="s">
        <v>1495</v>
      </c>
      <c r="V470" s="56">
        <v>0.03</v>
      </c>
      <c r="W470" s="55">
        <f t="shared" si="43"/>
        <v>9.75</v>
      </c>
      <c r="X470" s="55">
        <f t="shared" si="44"/>
        <v>58.5</v>
      </c>
      <c r="Y470" s="39"/>
    </row>
    <row r="471" spans="2:25" ht="18" x14ac:dyDescent="0.2">
      <c r="B471" s="31">
        <v>460</v>
      </c>
      <c r="C471" s="32">
        <v>1241</v>
      </c>
      <c r="D471" s="32" t="s">
        <v>90</v>
      </c>
      <c r="E471" s="32" t="s">
        <v>22</v>
      </c>
      <c r="F471" s="32" t="s">
        <v>1230</v>
      </c>
      <c r="G471" s="33" t="s">
        <v>353</v>
      </c>
      <c r="H471" s="33" t="s">
        <v>1229</v>
      </c>
      <c r="I471" s="33" t="s">
        <v>94</v>
      </c>
      <c r="J471" s="33" t="s">
        <v>95</v>
      </c>
      <c r="K471" s="32" t="s">
        <v>97</v>
      </c>
      <c r="L471" s="32" t="s">
        <v>1167</v>
      </c>
      <c r="M471" s="34">
        <v>43004</v>
      </c>
      <c r="N471" s="33" t="s">
        <v>30</v>
      </c>
      <c r="O471" s="35">
        <v>3900</v>
      </c>
      <c r="P471" s="36">
        <v>2</v>
      </c>
      <c r="Q471" s="36">
        <v>72</v>
      </c>
      <c r="R471" s="37">
        <v>42934</v>
      </c>
      <c r="S471" s="37">
        <v>43008</v>
      </c>
      <c r="T471" s="36" t="s">
        <v>356</v>
      </c>
      <c r="U471" s="55" t="s">
        <v>1495</v>
      </c>
      <c r="V471" s="56">
        <v>0.03</v>
      </c>
      <c r="W471" s="55">
        <f t="shared" si="43"/>
        <v>9.75</v>
      </c>
      <c r="X471" s="55">
        <f t="shared" si="44"/>
        <v>58.5</v>
      </c>
      <c r="Y471" s="39"/>
    </row>
    <row r="472" spans="2:25" ht="18" x14ac:dyDescent="0.2">
      <c r="B472" s="31">
        <v>461</v>
      </c>
      <c r="C472" s="32">
        <v>1241</v>
      </c>
      <c r="D472" s="32" t="s">
        <v>90</v>
      </c>
      <c r="E472" s="32" t="s">
        <v>22</v>
      </c>
      <c r="F472" s="32" t="s">
        <v>1231</v>
      </c>
      <c r="G472" s="33" t="s">
        <v>353</v>
      </c>
      <c r="H472" s="33" t="s">
        <v>1229</v>
      </c>
      <c r="I472" s="33" t="s">
        <v>94</v>
      </c>
      <c r="J472" s="33" t="s">
        <v>95</v>
      </c>
      <c r="K472" s="32" t="s">
        <v>97</v>
      </c>
      <c r="L472" s="32" t="s">
        <v>1167</v>
      </c>
      <c r="M472" s="34">
        <v>43004</v>
      </c>
      <c r="N472" s="33" t="s">
        <v>30</v>
      </c>
      <c r="O472" s="35">
        <v>3900</v>
      </c>
      <c r="P472" s="36">
        <v>2</v>
      </c>
      <c r="Q472" s="36">
        <v>72</v>
      </c>
      <c r="R472" s="37">
        <v>42934</v>
      </c>
      <c r="S472" s="37">
        <v>43008</v>
      </c>
      <c r="T472" s="36" t="s">
        <v>356</v>
      </c>
      <c r="U472" s="55" t="s">
        <v>1495</v>
      </c>
      <c r="V472" s="56">
        <v>0.03</v>
      </c>
      <c r="W472" s="55">
        <f t="shared" si="43"/>
        <v>9.75</v>
      </c>
      <c r="X472" s="55">
        <f t="shared" si="44"/>
        <v>58.5</v>
      </c>
      <c r="Y472" s="39"/>
    </row>
    <row r="473" spans="2:25" ht="18" x14ac:dyDescent="0.2">
      <c r="B473" s="31">
        <v>462</v>
      </c>
      <c r="C473" s="32">
        <v>1241</v>
      </c>
      <c r="D473" s="32" t="s">
        <v>90</v>
      </c>
      <c r="E473" s="32" t="s">
        <v>22</v>
      </c>
      <c r="F473" s="32" t="s">
        <v>1232</v>
      </c>
      <c r="G473" s="33" t="s">
        <v>353</v>
      </c>
      <c r="H473" s="33" t="s">
        <v>1229</v>
      </c>
      <c r="I473" s="33" t="s">
        <v>94</v>
      </c>
      <c r="J473" s="33" t="s">
        <v>95</v>
      </c>
      <c r="K473" s="32" t="s">
        <v>97</v>
      </c>
      <c r="L473" s="32" t="s">
        <v>1167</v>
      </c>
      <c r="M473" s="34">
        <v>43004</v>
      </c>
      <c r="N473" s="33" t="s">
        <v>30</v>
      </c>
      <c r="O473" s="35">
        <v>3900</v>
      </c>
      <c r="P473" s="36">
        <v>2</v>
      </c>
      <c r="Q473" s="36">
        <v>72</v>
      </c>
      <c r="R473" s="37">
        <v>42934</v>
      </c>
      <c r="S473" s="37">
        <v>43008</v>
      </c>
      <c r="T473" s="36" t="s">
        <v>356</v>
      </c>
      <c r="U473" s="55" t="s">
        <v>1495</v>
      </c>
      <c r="V473" s="56">
        <v>0.03</v>
      </c>
      <c r="W473" s="55">
        <f t="shared" si="43"/>
        <v>9.75</v>
      </c>
      <c r="X473" s="55">
        <f t="shared" si="44"/>
        <v>58.5</v>
      </c>
      <c r="Y473" s="39"/>
    </row>
    <row r="474" spans="2:25" ht="18" x14ac:dyDescent="0.2">
      <c r="B474" s="31">
        <v>463</v>
      </c>
      <c r="C474" s="32">
        <v>1241</v>
      </c>
      <c r="D474" s="32" t="s">
        <v>90</v>
      </c>
      <c r="E474" s="32" t="s">
        <v>22</v>
      </c>
      <c r="F474" s="32" t="s">
        <v>1233</v>
      </c>
      <c r="G474" s="33" t="s">
        <v>675</v>
      </c>
      <c r="H474" s="33" t="s">
        <v>1234</v>
      </c>
      <c r="I474" s="33" t="s">
        <v>94</v>
      </c>
      <c r="J474" s="33" t="s">
        <v>95</v>
      </c>
      <c r="K474" s="32" t="s">
        <v>97</v>
      </c>
      <c r="L474" s="32" t="s">
        <v>1167</v>
      </c>
      <c r="M474" s="34">
        <v>43004</v>
      </c>
      <c r="N474" s="33" t="s">
        <v>30</v>
      </c>
      <c r="O474" s="35">
        <v>8000</v>
      </c>
      <c r="P474" s="36">
        <v>2</v>
      </c>
      <c r="Q474" s="36">
        <v>111</v>
      </c>
      <c r="R474" s="37">
        <v>43004</v>
      </c>
      <c r="S474" s="37">
        <v>43008</v>
      </c>
      <c r="T474" s="36" t="s">
        <v>356</v>
      </c>
      <c r="U474" s="55" t="s">
        <v>1495</v>
      </c>
      <c r="V474" s="56">
        <v>0.03</v>
      </c>
      <c r="W474" s="55">
        <f t="shared" si="43"/>
        <v>20</v>
      </c>
      <c r="X474" s="55">
        <f t="shared" si="44"/>
        <v>120</v>
      </c>
      <c r="Y474" s="39"/>
    </row>
    <row r="475" spans="2:25" ht="18" x14ac:dyDescent="0.2">
      <c r="B475" s="31">
        <v>464</v>
      </c>
      <c r="C475" s="32">
        <v>1241</v>
      </c>
      <c r="D475" s="32" t="s">
        <v>90</v>
      </c>
      <c r="E475" s="32" t="s">
        <v>22</v>
      </c>
      <c r="F475" s="32" t="s">
        <v>1235</v>
      </c>
      <c r="G475" s="33" t="s">
        <v>393</v>
      </c>
      <c r="H475" s="33" t="s">
        <v>1236</v>
      </c>
      <c r="I475" s="33" t="s">
        <v>94</v>
      </c>
      <c r="J475" s="33" t="s">
        <v>95</v>
      </c>
      <c r="K475" s="32" t="s">
        <v>97</v>
      </c>
      <c r="L475" s="32" t="s">
        <v>1167</v>
      </c>
      <c r="M475" s="34">
        <v>43004</v>
      </c>
      <c r="N475" s="33" t="s">
        <v>30</v>
      </c>
      <c r="O475" s="35">
        <v>3248</v>
      </c>
      <c r="P475" s="36">
        <v>2</v>
      </c>
      <c r="Q475" s="36">
        <v>111</v>
      </c>
      <c r="R475" s="37">
        <v>43004</v>
      </c>
      <c r="S475" s="37">
        <v>43008</v>
      </c>
      <c r="T475" s="36" t="s">
        <v>398</v>
      </c>
      <c r="U475" s="55" t="s">
        <v>1495</v>
      </c>
      <c r="V475" s="56">
        <v>0.03</v>
      </c>
      <c r="W475" s="55">
        <f t="shared" si="43"/>
        <v>8.1199999999999992</v>
      </c>
      <c r="X475" s="55">
        <f t="shared" si="44"/>
        <v>48.72</v>
      </c>
      <c r="Y475" s="39"/>
    </row>
    <row r="476" spans="2:25" ht="18" x14ac:dyDescent="0.2">
      <c r="B476" s="31">
        <v>465</v>
      </c>
      <c r="C476" s="32">
        <v>1241</v>
      </c>
      <c r="D476" s="32" t="s">
        <v>90</v>
      </c>
      <c r="E476" s="32" t="s">
        <v>22</v>
      </c>
      <c r="F476" s="32" t="s">
        <v>1237</v>
      </c>
      <c r="G476" s="33" t="s">
        <v>92</v>
      </c>
      <c r="H476" s="33" t="s">
        <v>1238</v>
      </c>
      <c r="I476" s="33" t="s">
        <v>94</v>
      </c>
      <c r="J476" s="33" t="s">
        <v>95</v>
      </c>
      <c r="K476" s="32" t="s">
        <v>97</v>
      </c>
      <c r="L476" s="32" t="s">
        <v>1167</v>
      </c>
      <c r="M476" s="34">
        <v>43004</v>
      </c>
      <c r="N476" s="33" t="s">
        <v>30</v>
      </c>
      <c r="O476" s="35">
        <v>12974.54</v>
      </c>
      <c r="P476" s="36">
        <v>2</v>
      </c>
      <c r="Q476" s="36">
        <v>111</v>
      </c>
      <c r="R476" s="37">
        <v>43004</v>
      </c>
      <c r="S476" s="37">
        <v>43008</v>
      </c>
      <c r="T476" s="36" t="s">
        <v>98</v>
      </c>
      <c r="U476" s="55" t="s">
        <v>1495</v>
      </c>
      <c r="V476" s="56">
        <v>0.03</v>
      </c>
      <c r="W476" s="55">
        <f t="shared" si="43"/>
        <v>32.436349999999997</v>
      </c>
      <c r="X476" s="55">
        <f t="shared" si="44"/>
        <v>194.61809999999997</v>
      </c>
      <c r="Y476" s="39"/>
    </row>
    <row r="477" spans="2:25" ht="18" x14ac:dyDescent="0.2">
      <c r="B477" s="31">
        <v>466</v>
      </c>
      <c r="C477" s="32">
        <v>1247</v>
      </c>
      <c r="D477" s="32" t="s">
        <v>35</v>
      </c>
      <c r="E477" s="32" t="s">
        <v>1239</v>
      </c>
      <c r="F477" s="32" t="s">
        <v>1240</v>
      </c>
      <c r="G477" s="33" t="s">
        <v>820</v>
      </c>
      <c r="H477" s="33" t="s">
        <v>1241</v>
      </c>
      <c r="I477" s="33" t="s">
        <v>94</v>
      </c>
      <c r="J477" s="33" t="s">
        <v>95</v>
      </c>
      <c r="K477" s="32" t="s">
        <v>97</v>
      </c>
      <c r="L477" s="32" t="s">
        <v>1242</v>
      </c>
      <c r="M477" s="34">
        <v>42934</v>
      </c>
      <c r="N477" s="33" t="s">
        <v>1243</v>
      </c>
      <c r="O477" s="35">
        <v>24998</v>
      </c>
      <c r="P477" s="36">
        <v>2</v>
      </c>
      <c r="Q477" s="36">
        <v>75</v>
      </c>
      <c r="R477" s="37">
        <v>42944</v>
      </c>
      <c r="S477" s="37">
        <v>42934</v>
      </c>
      <c r="T477" s="36" t="s">
        <v>98</v>
      </c>
      <c r="U477" s="55" t="s">
        <v>1496</v>
      </c>
      <c r="V477" s="56">
        <v>0.1</v>
      </c>
      <c r="W477" s="55">
        <f t="shared" si="43"/>
        <v>208.31666666666669</v>
      </c>
      <c r="X477" s="55">
        <f t="shared" si="44"/>
        <v>1249.9000000000001</v>
      </c>
      <c r="Y477" s="39"/>
    </row>
    <row r="478" spans="2:25" ht="27" x14ac:dyDescent="0.2">
      <c r="B478" s="31">
        <v>467</v>
      </c>
      <c r="C478" s="32">
        <v>1246</v>
      </c>
      <c r="D478" s="32" t="s">
        <v>21</v>
      </c>
      <c r="E478" s="32" t="s">
        <v>813</v>
      </c>
      <c r="F478" s="32" t="s">
        <v>1244</v>
      </c>
      <c r="G478" s="33" t="s">
        <v>1219</v>
      </c>
      <c r="H478" s="33" t="s">
        <v>1245</v>
      </c>
      <c r="I478" s="33" t="s">
        <v>94</v>
      </c>
      <c r="J478" s="33" t="s">
        <v>95</v>
      </c>
      <c r="K478" s="32" t="s">
        <v>97</v>
      </c>
      <c r="L478" s="32" t="s">
        <v>1222</v>
      </c>
      <c r="M478" s="34">
        <v>42919</v>
      </c>
      <c r="N478" s="33" t="s">
        <v>1203</v>
      </c>
      <c r="O478" s="35">
        <v>3543.8</v>
      </c>
      <c r="P478" s="36">
        <v>1</v>
      </c>
      <c r="Q478" s="36">
        <v>35</v>
      </c>
      <c r="R478" s="37">
        <v>42947</v>
      </c>
      <c r="S478" s="37">
        <v>42947</v>
      </c>
      <c r="T478" s="36" t="s">
        <v>1223</v>
      </c>
      <c r="U478" s="55" t="s">
        <v>1496</v>
      </c>
      <c r="V478" s="56">
        <v>0.1</v>
      </c>
      <c r="W478" s="55">
        <f t="shared" si="43"/>
        <v>29.53166666666667</v>
      </c>
      <c r="X478" s="55">
        <f t="shared" si="44"/>
        <v>177.19000000000003</v>
      </c>
      <c r="Y478" s="39"/>
    </row>
    <row r="479" spans="2:25" ht="18" x14ac:dyDescent="0.2">
      <c r="B479" s="31">
        <v>468</v>
      </c>
      <c r="C479" s="32">
        <v>1241</v>
      </c>
      <c r="D479" s="32" t="s">
        <v>90</v>
      </c>
      <c r="E479" s="32" t="s">
        <v>22</v>
      </c>
      <c r="F479" s="32" t="s">
        <v>1246</v>
      </c>
      <c r="G479" s="33" t="s">
        <v>92</v>
      </c>
      <c r="H479" s="33" t="s">
        <v>1238</v>
      </c>
      <c r="I479" s="33" t="s">
        <v>94</v>
      </c>
      <c r="J479" s="33" t="s">
        <v>95</v>
      </c>
      <c r="K479" s="32" t="s">
        <v>97</v>
      </c>
      <c r="L479" s="32" t="s">
        <v>1167</v>
      </c>
      <c r="M479" s="34">
        <v>43004</v>
      </c>
      <c r="N479" s="33" t="s">
        <v>30</v>
      </c>
      <c r="O479" s="35">
        <v>12974.54</v>
      </c>
      <c r="P479" s="36">
        <v>2</v>
      </c>
      <c r="Q479" s="36">
        <v>111</v>
      </c>
      <c r="R479" s="37">
        <v>43004</v>
      </c>
      <c r="S479" s="37">
        <v>43008</v>
      </c>
      <c r="T479" s="36" t="s">
        <v>98</v>
      </c>
      <c r="U479" s="55" t="s">
        <v>1495</v>
      </c>
      <c r="V479" s="56">
        <v>0.03</v>
      </c>
      <c r="W479" s="55">
        <f t="shared" si="43"/>
        <v>32.436349999999997</v>
      </c>
      <c r="X479" s="55">
        <f t="shared" si="44"/>
        <v>194.61809999999997</v>
      </c>
      <c r="Y479" s="39"/>
    </row>
    <row r="480" spans="2:25" ht="18" x14ac:dyDescent="0.2">
      <c r="B480" s="31">
        <v>469</v>
      </c>
      <c r="C480" s="32">
        <v>1241</v>
      </c>
      <c r="D480" s="32" t="s">
        <v>90</v>
      </c>
      <c r="E480" s="32" t="s">
        <v>22</v>
      </c>
      <c r="F480" s="32" t="s">
        <v>1247</v>
      </c>
      <c r="G480" s="33" t="s">
        <v>92</v>
      </c>
      <c r="H480" s="33" t="s">
        <v>1238</v>
      </c>
      <c r="I480" s="33" t="s">
        <v>94</v>
      </c>
      <c r="J480" s="33" t="s">
        <v>95</v>
      </c>
      <c r="K480" s="32" t="s">
        <v>97</v>
      </c>
      <c r="L480" s="32" t="s">
        <v>1167</v>
      </c>
      <c r="M480" s="34">
        <v>43004</v>
      </c>
      <c r="N480" s="33" t="s">
        <v>30</v>
      </c>
      <c r="O480" s="35">
        <v>12974.54</v>
      </c>
      <c r="P480" s="36">
        <v>2</v>
      </c>
      <c r="Q480" s="36">
        <v>111</v>
      </c>
      <c r="R480" s="37">
        <v>43004</v>
      </c>
      <c r="S480" s="37">
        <v>43008</v>
      </c>
      <c r="T480" s="36" t="s">
        <v>98</v>
      </c>
      <c r="U480" s="55" t="s">
        <v>1495</v>
      </c>
      <c r="V480" s="56">
        <v>0.03</v>
      </c>
      <c r="W480" s="55">
        <f t="shared" si="43"/>
        <v>32.436349999999997</v>
      </c>
      <c r="X480" s="55">
        <f t="shared" si="44"/>
        <v>194.61809999999997</v>
      </c>
      <c r="Y480" s="39"/>
    </row>
    <row r="481" spans="2:25" ht="18" x14ac:dyDescent="0.2">
      <c r="B481" s="31">
        <v>470</v>
      </c>
      <c r="C481" s="32">
        <v>1241</v>
      </c>
      <c r="D481" s="32" t="s">
        <v>21</v>
      </c>
      <c r="E481" s="32" t="s">
        <v>22</v>
      </c>
      <c r="F481" s="32" t="s">
        <v>1248</v>
      </c>
      <c r="G481" s="33" t="s">
        <v>675</v>
      </c>
      <c r="H481" s="33" t="s">
        <v>25</v>
      </c>
      <c r="I481" s="33" t="s">
        <v>26</v>
      </c>
      <c r="J481" s="33" t="s">
        <v>27</v>
      </c>
      <c r="K481" s="32" t="s">
        <v>1249</v>
      </c>
      <c r="L481" s="32" t="s">
        <v>1250</v>
      </c>
      <c r="M481" s="34">
        <v>42979</v>
      </c>
      <c r="N481" s="33" t="s">
        <v>30</v>
      </c>
      <c r="O481" s="35">
        <v>4200</v>
      </c>
      <c r="P481" s="36">
        <v>2</v>
      </c>
      <c r="Q481" s="36">
        <v>13</v>
      </c>
      <c r="R481" s="37">
        <v>42979</v>
      </c>
      <c r="S481" s="37">
        <v>42979</v>
      </c>
      <c r="T481" s="36" t="s">
        <v>356</v>
      </c>
      <c r="U481" s="29" t="s">
        <v>1497</v>
      </c>
      <c r="V481" s="46">
        <v>0.2</v>
      </c>
      <c r="W481" s="29">
        <f t="shared" si="43"/>
        <v>70</v>
      </c>
      <c r="X481" s="29">
        <f t="shared" si="44"/>
        <v>420</v>
      </c>
      <c r="Y481" s="39"/>
    </row>
    <row r="482" spans="2:25" ht="18" x14ac:dyDescent="0.2">
      <c r="B482" s="31">
        <v>471</v>
      </c>
      <c r="C482" s="32">
        <v>1241</v>
      </c>
      <c r="D482" s="32" t="s">
        <v>21</v>
      </c>
      <c r="E482" s="32" t="s">
        <v>22</v>
      </c>
      <c r="F482" s="32" t="s">
        <v>1251</v>
      </c>
      <c r="G482" s="33" t="s">
        <v>1252</v>
      </c>
      <c r="H482" s="33" t="s">
        <v>25</v>
      </c>
      <c r="I482" s="33" t="s">
        <v>1253</v>
      </c>
      <c r="J482" s="33" t="s">
        <v>1221</v>
      </c>
      <c r="K482" s="32" t="s">
        <v>1254</v>
      </c>
      <c r="L482" s="32" t="s">
        <v>1250</v>
      </c>
      <c r="M482" s="34">
        <v>42979</v>
      </c>
      <c r="N482" s="33" t="s">
        <v>30</v>
      </c>
      <c r="O482" s="35">
        <v>3600</v>
      </c>
      <c r="P482" s="36">
        <v>2</v>
      </c>
      <c r="Q482" s="36">
        <v>13</v>
      </c>
      <c r="R482" s="37">
        <v>42979</v>
      </c>
      <c r="S482" s="37">
        <v>42979</v>
      </c>
      <c r="T482" s="36" t="s">
        <v>687</v>
      </c>
      <c r="U482" s="29" t="s">
        <v>1497</v>
      </c>
      <c r="V482" s="46">
        <v>0.2</v>
      </c>
      <c r="W482" s="29">
        <f t="shared" si="43"/>
        <v>60</v>
      </c>
      <c r="X482" s="29">
        <f t="shared" si="44"/>
        <v>360</v>
      </c>
      <c r="Y482" s="39"/>
    </row>
    <row r="483" spans="2:25" ht="18" x14ac:dyDescent="0.2">
      <c r="B483" s="31">
        <v>472</v>
      </c>
      <c r="C483" s="32">
        <v>1241</v>
      </c>
      <c r="D483" s="32" t="s">
        <v>21</v>
      </c>
      <c r="E483" s="32" t="s">
        <v>22</v>
      </c>
      <c r="F483" s="32" t="s">
        <v>1255</v>
      </c>
      <c r="G483" s="33" t="s">
        <v>381</v>
      </c>
      <c r="H483" s="33" t="s">
        <v>1256</v>
      </c>
      <c r="I483" s="33" t="s">
        <v>26</v>
      </c>
      <c r="J483" s="33" t="s">
        <v>27</v>
      </c>
      <c r="K483" s="32" t="s">
        <v>1257</v>
      </c>
      <c r="L483" s="32" t="s">
        <v>1258</v>
      </c>
      <c r="M483" s="34">
        <v>43012</v>
      </c>
      <c r="N483" s="33" t="s">
        <v>30</v>
      </c>
      <c r="O483" s="35">
        <v>5400.01</v>
      </c>
      <c r="P483" s="36">
        <v>2</v>
      </c>
      <c r="Q483" s="36">
        <v>17</v>
      </c>
      <c r="R483" s="37">
        <v>43008</v>
      </c>
      <c r="S483" s="37">
        <v>43008</v>
      </c>
      <c r="T483" s="36" t="s">
        <v>384</v>
      </c>
      <c r="U483" s="29" t="s">
        <v>1497</v>
      </c>
      <c r="V483" s="46">
        <v>0.2</v>
      </c>
      <c r="W483" s="29">
        <f t="shared" si="43"/>
        <v>90.000166666666686</v>
      </c>
      <c r="X483" s="29">
        <f t="shared" si="44"/>
        <v>540.00100000000009</v>
      </c>
      <c r="Y483" s="39"/>
    </row>
    <row r="484" spans="2:25" ht="18" x14ac:dyDescent="0.2">
      <c r="B484" s="31">
        <v>473</v>
      </c>
      <c r="C484" s="32">
        <v>1241</v>
      </c>
      <c r="D484" s="32" t="s">
        <v>21</v>
      </c>
      <c r="E484" s="32" t="s">
        <v>22</v>
      </c>
      <c r="F484" s="32" t="s">
        <v>1259</v>
      </c>
      <c r="G484" s="33" t="s">
        <v>650</v>
      </c>
      <c r="H484" s="33" t="s">
        <v>1191</v>
      </c>
      <c r="I484" s="33" t="s">
        <v>26</v>
      </c>
      <c r="J484" s="33" t="s">
        <v>27</v>
      </c>
      <c r="K484" s="32" t="s">
        <v>1260</v>
      </c>
      <c r="L484" s="32" t="s">
        <v>1258</v>
      </c>
      <c r="M484" s="34">
        <v>43012</v>
      </c>
      <c r="N484" s="33" t="s">
        <v>30</v>
      </c>
      <c r="O484" s="35">
        <v>5400.01</v>
      </c>
      <c r="P484" s="36">
        <v>2</v>
      </c>
      <c r="Q484" s="36">
        <v>17</v>
      </c>
      <c r="R484" s="37">
        <v>43008</v>
      </c>
      <c r="S484" s="37">
        <v>43008</v>
      </c>
      <c r="T484" s="36" t="s">
        <v>410</v>
      </c>
      <c r="U484" s="29" t="s">
        <v>1497</v>
      </c>
      <c r="V484" s="46">
        <v>0.2</v>
      </c>
      <c r="W484" s="29">
        <f t="shared" si="43"/>
        <v>90.000166666666686</v>
      </c>
      <c r="X484" s="29">
        <f t="shared" si="44"/>
        <v>540.00100000000009</v>
      </c>
      <c r="Y484" s="39"/>
    </row>
    <row r="485" spans="2:25" ht="18" x14ac:dyDescent="0.2">
      <c r="B485" s="31">
        <v>474</v>
      </c>
      <c r="C485" s="32">
        <v>1241</v>
      </c>
      <c r="D485" s="32">
        <v>6</v>
      </c>
      <c r="E485" s="32" t="s">
        <v>22</v>
      </c>
      <c r="F485" s="32" t="s">
        <v>1261</v>
      </c>
      <c r="G485" s="33" t="s">
        <v>820</v>
      </c>
      <c r="H485" s="33" t="s">
        <v>1262</v>
      </c>
      <c r="I485" s="33" t="s">
        <v>94</v>
      </c>
      <c r="J485" s="33" t="s">
        <v>95</v>
      </c>
      <c r="K485" s="32" t="s">
        <v>97</v>
      </c>
      <c r="L485" s="32" t="s">
        <v>1170</v>
      </c>
      <c r="M485" s="34">
        <v>43027</v>
      </c>
      <c r="N485" s="33" t="s">
        <v>1171</v>
      </c>
      <c r="O485" s="35">
        <v>21846.28</v>
      </c>
      <c r="P485" s="36">
        <v>2</v>
      </c>
      <c r="Q485" s="36">
        <v>36</v>
      </c>
      <c r="R485" s="37">
        <v>43039</v>
      </c>
      <c r="S485" s="37">
        <v>43039</v>
      </c>
      <c r="T485" s="36" t="s">
        <v>98</v>
      </c>
      <c r="U485" s="55" t="s">
        <v>1495</v>
      </c>
      <c r="V485" s="56">
        <v>0.03</v>
      </c>
      <c r="W485" s="55">
        <f t="shared" si="43"/>
        <v>54.615699999999997</v>
      </c>
      <c r="X485" s="55">
        <f t="shared" si="44"/>
        <v>327.69419999999997</v>
      </c>
      <c r="Y485" s="39"/>
    </row>
    <row r="486" spans="2:25" ht="18" x14ac:dyDescent="0.2">
      <c r="B486" s="31">
        <v>475</v>
      </c>
      <c r="C486" s="32">
        <v>1241</v>
      </c>
      <c r="D486" s="32">
        <v>6</v>
      </c>
      <c r="E486" s="32" t="s">
        <v>22</v>
      </c>
      <c r="F486" s="32" t="s">
        <v>1263</v>
      </c>
      <c r="G486" s="33" t="s">
        <v>820</v>
      </c>
      <c r="H486" s="33" t="s">
        <v>1264</v>
      </c>
      <c r="I486" s="33" t="s">
        <v>94</v>
      </c>
      <c r="J486" s="33" t="s">
        <v>95</v>
      </c>
      <c r="K486" s="32" t="s">
        <v>97</v>
      </c>
      <c r="L486" s="32" t="s">
        <v>1170</v>
      </c>
      <c r="M486" s="34">
        <v>43027</v>
      </c>
      <c r="N486" s="33" t="s">
        <v>1171</v>
      </c>
      <c r="O486" s="35">
        <v>8066.64</v>
      </c>
      <c r="P486" s="36">
        <v>2</v>
      </c>
      <c r="Q486" s="36">
        <v>36</v>
      </c>
      <c r="R486" s="37">
        <v>43039</v>
      </c>
      <c r="S486" s="37">
        <v>43039</v>
      </c>
      <c r="T486" s="36" t="s">
        <v>98</v>
      </c>
      <c r="U486" s="55" t="s">
        <v>1495</v>
      </c>
      <c r="V486" s="56">
        <v>0.03</v>
      </c>
      <c r="W486" s="55">
        <f t="shared" si="43"/>
        <v>20.166599999999999</v>
      </c>
      <c r="X486" s="55">
        <f t="shared" si="44"/>
        <v>120.99959999999999</v>
      </c>
      <c r="Y486" s="39"/>
    </row>
    <row r="487" spans="2:25" ht="18" x14ac:dyDescent="0.2">
      <c r="B487" s="31">
        <v>476</v>
      </c>
      <c r="C487" s="32">
        <v>1241</v>
      </c>
      <c r="D487" s="32">
        <v>6</v>
      </c>
      <c r="E487" s="32" t="s">
        <v>22</v>
      </c>
      <c r="F487" s="32" t="s">
        <v>1265</v>
      </c>
      <c r="G487" s="33" t="s">
        <v>820</v>
      </c>
      <c r="H487" s="33" t="s">
        <v>1266</v>
      </c>
      <c r="I487" s="33" t="s">
        <v>94</v>
      </c>
      <c r="J487" s="33" t="s">
        <v>95</v>
      </c>
      <c r="K487" s="32" t="s">
        <v>97</v>
      </c>
      <c r="L487" s="32" t="s">
        <v>1170</v>
      </c>
      <c r="M487" s="34">
        <v>43027</v>
      </c>
      <c r="N487" s="33" t="s">
        <v>1171</v>
      </c>
      <c r="O487" s="35">
        <v>6323.16</v>
      </c>
      <c r="P487" s="36">
        <v>2</v>
      </c>
      <c r="Q487" s="36">
        <v>36</v>
      </c>
      <c r="R487" s="37">
        <v>43039</v>
      </c>
      <c r="S487" s="37">
        <v>43039</v>
      </c>
      <c r="T487" s="36" t="s">
        <v>98</v>
      </c>
      <c r="U487" s="55" t="s">
        <v>1495</v>
      </c>
      <c r="V487" s="56">
        <v>0.03</v>
      </c>
      <c r="W487" s="55">
        <f t="shared" si="43"/>
        <v>15.807899999999998</v>
      </c>
      <c r="X487" s="55">
        <f t="shared" si="44"/>
        <v>94.847399999999993</v>
      </c>
      <c r="Y487" s="39"/>
    </row>
    <row r="488" spans="2:25" ht="18" x14ac:dyDescent="0.2">
      <c r="B488" s="31">
        <v>477</v>
      </c>
      <c r="C488" s="32">
        <v>1241</v>
      </c>
      <c r="D488" s="32">
        <v>6</v>
      </c>
      <c r="E488" s="32" t="s">
        <v>22</v>
      </c>
      <c r="F488" s="32" t="s">
        <v>1267</v>
      </c>
      <c r="G488" s="33" t="s">
        <v>820</v>
      </c>
      <c r="H488" s="33" t="s">
        <v>1268</v>
      </c>
      <c r="I488" s="33" t="s">
        <v>94</v>
      </c>
      <c r="J488" s="33" t="s">
        <v>95</v>
      </c>
      <c r="K488" s="32" t="s">
        <v>97</v>
      </c>
      <c r="L488" s="32" t="s">
        <v>1170</v>
      </c>
      <c r="M488" s="34">
        <v>43027</v>
      </c>
      <c r="N488" s="33" t="s">
        <v>1171</v>
      </c>
      <c r="O488" s="35">
        <v>7990.08</v>
      </c>
      <c r="P488" s="36">
        <v>2</v>
      </c>
      <c r="Q488" s="36">
        <v>36</v>
      </c>
      <c r="R488" s="37">
        <v>43039</v>
      </c>
      <c r="S488" s="37">
        <v>43039</v>
      </c>
      <c r="T488" s="36" t="s">
        <v>98</v>
      </c>
      <c r="U488" s="55" t="s">
        <v>1495</v>
      </c>
      <c r="V488" s="56">
        <v>0.03</v>
      </c>
      <c r="W488" s="55">
        <f t="shared" si="43"/>
        <v>19.975199999999997</v>
      </c>
      <c r="X488" s="55">
        <f t="shared" si="44"/>
        <v>119.85119999999998</v>
      </c>
      <c r="Y488" s="39"/>
    </row>
    <row r="489" spans="2:25" ht="18" x14ac:dyDescent="0.2">
      <c r="B489" s="31">
        <v>478</v>
      </c>
      <c r="C489" s="32">
        <v>1241</v>
      </c>
      <c r="D489" s="32">
        <v>6</v>
      </c>
      <c r="E489" s="32" t="s">
        <v>22</v>
      </c>
      <c r="F489" s="32" t="s">
        <v>1269</v>
      </c>
      <c r="G489" s="33" t="s">
        <v>820</v>
      </c>
      <c r="H489" s="33" t="s">
        <v>1169</v>
      </c>
      <c r="I489" s="33" t="s">
        <v>94</v>
      </c>
      <c r="J489" s="33" t="s">
        <v>95</v>
      </c>
      <c r="K489" s="32" t="s">
        <v>97</v>
      </c>
      <c r="L489" s="32" t="s">
        <v>1170</v>
      </c>
      <c r="M489" s="34">
        <v>43027</v>
      </c>
      <c r="N489" s="33" t="s">
        <v>1171</v>
      </c>
      <c r="O489" s="35">
        <v>5768.68</v>
      </c>
      <c r="P489" s="36">
        <v>2</v>
      </c>
      <c r="Q489" s="36">
        <v>36</v>
      </c>
      <c r="R489" s="37">
        <v>43039</v>
      </c>
      <c r="S489" s="37">
        <v>43039</v>
      </c>
      <c r="T489" s="36" t="s">
        <v>98</v>
      </c>
      <c r="U489" s="55" t="s">
        <v>1495</v>
      </c>
      <c r="V489" s="56">
        <v>0.03</v>
      </c>
      <c r="W489" s="55">
        <f t="shared" si="43"/>
        <v>14.421700000000001</v>
      </c>
      <c r="X489" s="55">
        <f t="shared" si="44"/>
        <v>86.530200000000008</v>
      </c>
      <c r="Y489" s="39"/>
    </row>
    <row r="490" spans="2:25" ht="18" x14ac:dyDescent="0.2">
      <c r="B490" s="31">
        <v>479</v>
      </c>
      <c r="C490" s="32">
        <v>1241</v>
      </c>
      <c r="D490" s="32">
        <v>6</v>
      </c>
      <c r="E490" s="32" t="s">
        <v>22</v>
      </c>
      <c r="F490" s="32" t="s">
        <v>1270</v>
      </c>
      <c r="G490" s="33" t="s">
        <v>820</v>
      </c>
      <c r="H490" s="33" t="s">
        <v>1271</v>
      </c>
      <c r="I490" s="33" t="s">
        <v>94</v>
      </c>
      <c r="J490" s="33" t="s">
        <v>95</v>
      </c>
      <c r="K490" s="32" t="s">
        <v>97</v>
      </c>
      <c r="L490" s="32" t="s">
        <v>1088</v>
      </c>
      <c r="M490" s="34">
        <v>43055</v>
      </c>
      <c r="N490" s="33" t="s">
        <v>30</v>
      </c>
      <c r="O490" s="35">
        <v>35000</v>
      </c>
      <c r="P490" s="36">
        <v>1495090288</v>
      </c>
      <c r="Q490" s="36">
        <v>1466</v>
      </c>
      <c r="R490" s="37">
        <v>43069</v>
      </c>
      <c r="S490" s="37">
        <v>43069</v>
      </c>
      <c r="T490" s="36" t="s">
        <v>98</v>
      </c>
      <c r="U490" s="55" t="s">
        <v>1495</v>
      </c>
      <c r="V490" s="56">
        <v>0.03</v>
      </c>
      <c r="W490" s="55">
        <f t="shared" si="43"/>
        <v>87.5</v>
      </c>
      <c r="X490" s="55">
        <f t="shared" si="44"/>
        <v>525</v>
      </c>
      <c r="Y490" s="39"/>
    </row>
    <row r="491" spans="2:25" ht="18" x14ac:dyDescent="0.2">
      <c r="B491" s="31">
        <v>480</v>
      </c>
      <c r="C491" s="32">
        <v>1241</v>
      </c>
      <c r="D491" s="32">
        <v>6</v>
      </c>
      <c r="E491" s="32" t="s">
        <v>22</v>
      </c>
      <c r="F491" s="32" t="s">
        <v>1272</v>
      </c>
      <c r="G491" s="33" t="s">
        <v>820</v>
      </c>
      <c r="H491" s="33" t="s">
        <v>1273</v>
      </c>
      <c r="I491" s="33" t="s">
        <v>94</v>
      </c>
      <c r="J491" s="33" t="s">
        <v>95</v>
      </c>
      <c r="K491" s="32" t="s">
        <v>97</v>
      </c>
      <c r="L491" s="32" t="s">
        <v>1088</v>
      </c>
      <c r="M491" s="34">
        <v>43055</v>
      </c>
      <c r="N491" s="33" t="s">
        <v>30</v>
      </c>
      <c r="O491" s="35">
        <v>9400</v>
      </c>
      <c r="P491" s="36">
        <v>1495090288</v>
      </c>
      <c r="Q491" s="36">
        <v>1466</v>
      </c>
      <c r="R491" s="37">
        <v>43069</v>
      </c>
      <c r="S491" s="37">
        <v>43069</v>
      </c>
      <c r="T491" s="36" t="s">
        <v>98</v>
      </c>
      <c r="U491" s="55" t="s">
        <v>1495</v>
      </c>
      <c r="V491" s="56">
        <v>0.03</v>
      </c>
      <c r="W491" s="55">
        <f t="shared" si="43"/>
        <v>23.5</v>
      </c>
      <c r="X491" s="55">
        <f t="shared" si="44"/>
        <v>141</v>
      </c>
      <c r="Y491" s="39"/>
    </row>
    <row r="492" spans="2:25" ht="18" x14ac:dyDescent="0.2">
      <c r="B492" s="31">
        <v>481</v>
      </c>
      <c r="C492" s="32">
        <v>1241</v>
      </c>
      <c r="D492" s="32">
        <v>6</v>
      </c>
      <c r="E492" s="32" t="s">
        <v>22</v>
      </c>
      <c r="F492" s="32" t="s">
        <v>1274</v>
      </c>
      <c r="G492" s="33" t="s">
        <v>820</v>
      </c>
      <c r="H492" s="33" t="s">
        <v>1275</v>
      </c>
      <c r="I492" s="33" t="s">
        <v>94</v>
      </c>
      <c r="J492" s="33" t="s">
        <v>95</v>
      </c>
      <c r="K492" s="32" t="s">
        <v>97</v>
      </c>
      <c r="L492" s="32" t="s">
        <v>1088</v>
      </c>
      <c r="M492" s="34">
        <v>43055</v>
      </c>
      <c r="N492" s="33" t="s">
        <v>30</v>
      </c>
      <c r="O492" s="35">
        <v>10450</v>
      </c>
      <c r="P492" s="36">
        <v>1495090288</v>
      </c>
      <c r="Q492" s="36">
        <v>1466</v>
      </c>
      <c r="R492" s="37">
        <v>43069</v>
      </c>
      <c r="S492" s="37">
        <v>43069</v>
      </c>
      <c r="T492" s="36" t="s">
        <v>98</v>
      </c>
      <c r="U492" s="55" t="s">
        <v>1495</v>
      </c>
      <c r="V492" s="56">
        <v>0.03</v>
      </c>
      <c r="W492" s="55">
        <f t="shared" si="43"/>
        <v>26.125</v>
      </c>
      <c r="X492" s="55">
        <f t="shared" si="44"/>
        <v>156.75</v>
      </c>
      <c r="Y492" s="39"/>
    </row>
    <row r="493" spans="2:25" ht="18" x14ac:dyDescent="0.2">
      <c r="B493" s="31">
        <v>482</v>
      </c>
      <c r="C493" s="32">
        <v>1241</v>
      </c>
      <c r="D493" s="32" t="s">
        <v>21</v>
      </c>
      <c r="E493" s="32" t="s">
        <v>22</v>
      </c>
      <c r="F493" s="32" t="s">
        <v>1276</v>
      </c>
      <c r="G493" s="33" t="s">
        <v>779</v>
      </c>
      <c r="H493" s="33" t="s">
        <v>1277</v>
      </c>
      <c r="I493" s="33" t="s">
        <v>288</v>
      </c>
      <c r="J493" s="33" t="s">
        <v>1278</v>
      </c>
      <c r="K493" s="32" t="s">
        <v>1279</v>
      </c>
      <c r="L493" s="32" t="s">
        <v>29</v>
      </c>
      <c r="M493" s="34">
        <v>43076</v>
      </c>
      <c r="N493" s="33" t="s">
        <v>30</v>
      </c>
      <c r="O493" s="35">
        <v>17000</v>
      </c>
      <c r="P493" s="36">
        <v>2</v>
      </c>
      <c r="Q493" s="36">
        <v>7</v>
      </c>
      <c r="R493" s="37">
        <v>43100</v>
      </c>
      <c r="S493" s="37">
        <v>43100</v>
      </c>
      <c r="T493" s="36" t="s">
        <v>54</v>
      </c>
      <c r="U493" s="29" t="s">
        <v>1497</v>
      </c>
      <c r="V493" s="46">
        <v>0.2</v>
      </c>
      <c r="W493" s="29">
        <f>(O493*V493)/12</f>
        <v>283.33333333333331</v>
      </c>
      <c r="X493" s="29">
        <f>W493*6</f>
        <v>1700</v>
      </c>
      <c r="Y493" s="39"/>
    </row>
    <row r="494" spans="2:25" ht="18" x14ac:dyDescent="0.2">
      <c r="B494" s="31">
        <v>483</v>
      </c>
      <c r="C494" s="32">
        <v>1241</v>
      </c>
      <c r="D494" s="32" t="s">
        <v>1280</v>
      </c>
      <c r="E494" s="32" t="s">
        <v>22</v>
      </c>
      <c r="F494" s="32" t="s">
        <v>1281</v>
      </c>
      <c r="G494" s="33" t="s">
        <v>24</v>
      </c>
      <c r="H494" s="33" t="s">
        <v>1282</v>
      </c>
      <c r="I494" s="33" t="s">
        <v>1283</v>
      </c>
      <c r="J494" s="33" t="s">
        <v>1284</v>
      </c>
      <c r="K494" s="32" t="s">
        <v>97</v>
      </c>
      <c r="L494" s="32" t="s">
        <v>1285</v>
      </c>
      <c r="M494" s="34">
        <v>43087</v>
      </c>
      <c r="N494" s="33" t="s">
        <v>30</v>
      </c>
      <c r="O494" s="35">
        <v>19499.599999999999</v>
      </c>
      <c r="P494" s="36">
        <v>1495090288</v>
      </c>
      <c r="Q494" s="36">
        <v>258</v>
      </c>
      <c r="R494" s="37">
        <v>43100</v>
      </c>
      <c r="S494" s="37">
        <v>43087</v>
      </c>
      <c r="T494" s="36" t="s">
        <v>31</v>
      </c>
      <c r="U494" s="55" t="s">
        <v>1496</v>
      </c>
      <c r="V494" s="56">
        <v>0.1</v>
      </c>
      <c r="W494" s="55">
        <f t="shared" si="43"/>
        <v>162.49666666666667</v>
      </c>
      <c r="X494" s="55">
        <f t="shared" si="44"/>
        <v>974.98</v>
      </c>
      <c r="Y494" s="39"/>
    </row>
    <row r="495" spans="2:25" ht="18" x14ac:dyDescent="0.2">
      <c r="B495" s="31">
        <v>484</v>
      </c>
      <c r="C495" s="32">
        <v>1241</v>
      </c>
      <c r="D495" s="32" t="s">
        <v>1280</v>
      </c>
      <c r="E495" s="32" t="s">
        <v>22</v>
      </c>
      <c r="F495" s="32" t="s">
        <v>1286</v>
      </c>
      <c r="G495" s="33" t="s">
        <v>24</v>
      </c>
      <c r="H495" s="33" t="s">
        <v>1287</v>
      </c>
      <c r="I495" s="33" t="s">
        <v>1288</v>
      </c>
      <c r="J495" s="33" t="s">
        <v>1289</v>
      </c>
      <c r="K495" s="32" t="s">
        <v>97</v>
      </c>
      <c r="L495" s="32" t="s">
        <v>1285</v>
      </c>
      <c r="M495" s="34">
        <v>43087</v>
      </c>
      <c r="N495" s="33" t="s">
        <v>30</v>
      </c>
      <c r="O495" s="35">
        <v>130500</v>
      </c>
      <c r="P495" s="36">
        <v>1495090288</v>
      </c>
      <c r="Q495" s="36">
        <v>258</v>
      </c>
      <c r="R495" s="37">
        <v>43100</v>
      </c>
      <c r="S495" s="37">
        <v>43087</v>
      </c>
      <c r="T495" s="36" t="s">
        <v>31</v>
      </c>
      <c r="U495" s="55" t="s">
        <v>1496</v>
      </c>
      <c r="V495" s="56">
        <v>0.1</v>
      </c>
      <c r="W495" s="55">
        <f t="shared" ref="W495:W518" si="45">(O495*V495)/12</f>
        <v>1087.5</v>
      </c>
      <c r="X495" s="55">
        <f t="shared" si="44"/>
        <v>6525</v>
      </c>
      <c r="Y495" s="39"/>
    </row>
    <row r="496" spans="2:25" ht="27" x14ac:dyDescent="0.2">
      <c r="B496" s="31">
        <v>485</v>
      </c>
      <c r="C496" s="32">
        <v>1246</v>
      </c>
      <c r="D496" s="32" t="s">
        <v>90</v>
      </c>
      <c r="E496" s="32" t="s">
        <v>813</v>
      </c>
      <c r="F496" s="32" t="s">
        <v>1290</v>
      </c>
      <c r="G496" s="33" t="s">
        <v>38</v>
      </c>
      <c r="H496" s="33" t="s">
        <v>1291</v>
      </c>
      <c r="I496" s="33" t="s">
        <v>1292</v>
      </c>
      <c r="J496" s="33" t="s">
        <v>1293</v>
      </c>
      <c r="K496" s="32" t="s">
        <v>97</v>
      </c>
      <c r="L496" s="32" t="s">
        <v>1294</v>
      </c>
      <c r="M496" s="34">
        <v>43140</v>
      </c>
      <c r="N496" s="33" t="s">
        <v>1295</v>
      </c>
      <c r="O496" s="35">
        <v>73852.45</v>
      </c>
      <c r="P496" s="36">
        <v>2</v>
      </c>
      <c r="Q496" s="36">
        <v>97</v>
      </c>
      <c r="R496" s="37">
        <v>43157</v>
      </c>
      <c r="S496" s="37">
        <v>43157</v>
      </c>
      <c r="T496" s="36" t="s">
        <v>45</v>
      </c>
      <c r="U496" s="55" t="s">
        <v>1496</v>
      </c>
      <c r="V496" s="56">
        <v>0.1</v>
      </c>
      <c r="W496" s="55">
        <f t="shared" si="45"/>
        <v>615.43708333333336</v>
      </c>
      <c r="X496" s="55">
        <f t="shared" si="44"/>
        <v>3692.6225000000004</v>
      </c>
      <c r="Y496" s="39"/>
    </row>
    <row r="497" spans="2:25" ht="27" x14ac:dyDescent="0.2">
      <c r="B497" s="31">
        <v>486</v>
      </c>
      <c r="C497" s="32">
        <v>1246</v>
      </c>
      <c r="D497" s="32" t="s">
        <v>90</v>
      </c>
      <c r="E497" s="32" t="s">
        <v>813</v>
      </c>
      <c r="F497" s="32" t="s">
        <v>1296</v>
      </c>
      <c r="G497" s="33" t="s">
        <v>38</v>
      </c>
      <c r="H497" s="33" t="s">
        <v>1291</v>
      </c>
      <c r="I497" s="33" t="s">
        <v>1292</v>
      </c>
      <c r="J497" s="33" t="s">
        <v>1293</v>
      </c>
      <c r="K497" s="32" t="s">
        <v>97</v>
      </c>
      <c r="L497" s="32" t="s">
        <v>1294</v>
      </c>
      <c r="M497" s="34">
        <v>43140</v>
      </c>
      <c r="N497" s="33" t="s">
        <v>1295</v>
      </c>
      <c r="O497" s="35">
        <v>73852.45</v>
      </c>
      <c r="P497" s="36">
        <v>2</v>
      </c>
      <c r="Q497" s="36">
        <v>97</v>
      </c>
      <c r="R497" s="37">
        <v>43157</v>
      </c>
      <c r="S497" s="37">
        <v>43157</v>
      </c>
      <c r="T497" s="36" t="s">
        <v>45</v>
      </c>
      <c r="U497" s="55" t="s">
        <v>1496</v>
      </c>
      <c r="V497" s="56">
        <v>0.1</v>
      </c>
      <c r="W497" s="55">
        <f t="shared" si="45"/>
        <v>615.43708333333336</v>
      </c>
      <c r="X497" s="55">
        <f t="shared" si="44"/>
        <v>3692.6225000000004</v>
      </c>
      <c r="Y497" s="39"/>
    </row>
    <row r="498" spans="2:25" ht="27" x14ac:dyDescent="0.2">
      <c r="B498" s="31">
        <v>487</v>
      </c>
      <c r="C498" s="32">
        <v>1246</v>
      </c>
      <c r="D498" s="32" t="s">
        <v>90</v>
      </c>
      <c r="E498" s="32" t="s">
        <v>813</v>
      </c>
      <c r="F498" s="32" t="s">
        <v>1297</v>
      </c>
      <c r="G498" s="33" t="s">
        <v>38</v>
      </c>
      <c r="H498" s="33" t="s">
        <v>1298</v>
      </c>
      <c r="I498" s="33" t="s">
        <v>94</v>
      </c>
      <c r="J498" s="33" t="s">
        <v>95</v>
      </c>
      <c r="K498" s="32" t="s">
        <v>97</v>
      </c>
      <c r="L498" s="32" t="s">
        <v>1294</v>
      </c>
      <c r="M498" s="34">
        <v>43157</v>
      </c>
      <c r="N498" s="33" t="s">
        <v>1295</v>
      </c>
      <c r="O498" s="35">
        <v>19140</v>
      </c>
      <c r="P498" s="36">
        <v>2</v>
      </c>
      <c r="Q498" s="36">
        <v>97</v>
      </c>
      <c r="R498" s="37">
        <v>43157</v>
      </c>
      <c r="S498" s="37">
        <v>43157</v>
      </c>
      <c r="T498" s="36" t="s">
        <v>45</v>
      </c>
      <c r="U498" s="55" t="s">
        <v>1496</v>
      </c>
      <c r="V498" s="56">
        <v>0.1</v>
      </c>
      <c r="W498" s="55">
        <f t="shared" si="45"/>
        <v>159.5</v>
      </c>
      <c r="X498" s="55">
        <f t="shared" si="44"/>
        <v>957</v>
      </c>
      <c r="Y498" s="39"/>
    </row>
    <row r="499" spans="2:25" ht="27" x14ac:dyDescent="0.2">
      <c r="B499" s="31">
        <v>488</v>
      </c>
      <c r="C499" s="32">
        <v>1246</v>
      </c>
      <c r="D499" s="32" t="s">
        <v>90</v>
      </c>
      <c r="E499" s="32" t="s">
        <v>813</v>
      </c>
      <c r="F499" s="32" t="s">
        <v>1299</v>
      </c>
      <c r="G499" s="33" t="s">
        <v>38</v>
      </c>
      <c r="H499" s="33" t="s">
        <v>1300</v>
      </c>
      <c r="I499" s="33" t="s">
        <v>94</v>
      </c>
      <c r="J499" s="33" t="s">
        <v>95</v>
      </c>
      <c r="K499" s="32" t="s">
        <v>97</v>
      </c>
      <c r="L499" s="32" t="s">
        <v>1294</v>
      </c>
      <c r="M499" s="34">
        <v>43157</v>
      </c>
      <c r="N499" s="33" t="s">
        <v>1295</v>
      </c>
      <c r="O499" s="35">
        <v>6743.08</v>
      </c>
      <c r="P499" s="36">
        <v>2</v>
      </c>
      <c r="Q499" s="36">
        <v>97</v>
      </c>
      <c r="R499" s="37">
        <v>43157</v>
      </c>
      <c r="S499" s="37">
        <v>43157</v>
      </c>
      <c r="T499" s="36" t="s">
        <v>45</v>
      </c>
      <c r="U499" s="55" t="s">
        <v>1496</v>
      </c>
      <c r="V499" s="56">
        <v>0.1</v>
      </c>
      <c r="W499" s="55">
        <f t="shared" si="45"/>
        <v>56.19233333333333</v>
      </c>
      <c r="X499" s="55">
        <f t="shared" si="44"/>
        <v>337.154</v>
      </c>
      <c r="Y499" s="39"/>
    </row>
    <row r="500" spans="2:25" ht="27" x14ac:dyDescent="0.2">
      <c r="B500" s="31">
        <v>489</v>
      </c>
      <c r="C500" s="32">
        <v>1246</v>
      </c>
      <c r="D500" s="32" t="s">
        <v>90</v>
      </c>
      <c r="E500" s="32" t="s">
        <v>813</v>
      </c>
      <c r="F500" s="32" t="s">
        <v>1301</v>
      </c>
      <c r="G500" s="33" t="s">
        <v>38</v>
      </c>
      <c r="H500" s="33" t="s">
        <v>1300</v>
      </c>
      <c r="I500" s="33" t="s">
        <v>94</v>
      </c>
      <c r="J500" s="33" t="s">
        <v>95</v>
      </c>
      <c r="K500" s="32" t="s">
        <v>97</v>
      </c>
      <c r="L500" s="32" t="s">
        <v>1294</v>
      </c>
      <c r="M500" s="34">
        <v>43157</v>
      </c>
      <c r="N500" s="33" t="s">
        <v>1295</v>
      </c>
      <c r="O500" s="35">
        <v>6743.08</v>
      </c>
      <c r="P500" s="36">
        <v>2</v>
      </c>
      <c r="Q500" s="36">
        <v>97</v>
      </c>
      <c r="R500" s="37">
        <v>43157</v>
      </c>
      <c r="S500" s="37">
        <v>43157</v>
      </c>
      <c r="T500" s="36" t="s">
        <v>45</v>
      </c>
      <c r="U500" s="55" t="s">
        <v>1496</v>
      </c>
      <c r="V500" s="56">
        <v>0.1</v>
      </c>
      <c r="W500" s="55">
        <f t="shared" si="45"/>
        <v>56.19233333333333</v>
      </c>
      <c r="X500" s="55">
        <f t="shared" si="44"/>
        <v>337.154</v>
      </c>
      <c r="Y500" s="39"/>
    </row>
    <row r="501" spans="2:25" ht="27" x14ac:dyDescent="0.2">
      <c r="B501" s="31">
        <v>490</v>
      </c>
      <c r="C501" s="32">
        <v>1246</v>
      </c>
      <c r="D501" s="32" t="s">
        <v>90</v>
      </c>
      <c r="E501" s="32" t="s">
        <v>813</v>
      </c>
      <c r="F501" s="32" t="s">
        <v>1302</v>
      </c>
      <c r="G501" s="33" t="s">
        <v>38</v>
      </c>
      <c r="H501" s="33" t="s">
        <v>1300</v>
      </c>
      <c r="I501" s="33" t="s">
        <v>94</v>
      </c>
      <c r="J501" s="33" t="s">
        <v>95</v>
      </c>
      <c r="K501" s="32" t="s">
        <v>97</v>
      </c>
      <c r="L501" s="32" t="s">
        <v>1294</v>
      </c>
      <c r="M501" s="34">
        <v>43157</v>
      </c>
      <c r="N501" s="33" t="s">
        <v>1295</v>
      </c>
      <c r="O501" s="35">
        <v>6743.08</v>
      </c>
      <c r="P501" s="36">
        <v>2</v>
      </c>
      <c r="Q501" s="36">
        <v>97</v>
      </c>
      <c r="R501" s="37">
        <v>43157</v>
      </c>
      <c r="S501" s="37">
        <v>43157</v>
      </c>
      <c r="T501" s="36" t="s">
        <v>45</v>
      </c>
      <c r="U501" s="55" t="s">
        <v>1496</v>
      </c>
      <c r="V501" s="56">
        <v>0.1</v>
      </c>
      <c r="W501" s="55">
        <f t="shared" si="45"/>
        <v>56.19233333333333</v>
      </c>
      <c r="X501" s="55">
        <f t="shared" si="44"/>
        <v>337.154</v>
      </c>
      <c r="Y501" s="39"/>
    </row>
    <row r="502" spans="2:25" ht="27" x14ac:dyDescent="0.2">
      <c r="B502" s="31">
        <v>491</v>
      </c>
      <c r="C502" s="32">
        <v>1246</v>
      </c>
      <c r="D502" s="32" t="s">
        <v>90</v>
      </c>
      <c r="E502" s="32" t="s">
        <v>813</v>
      </c>
      <c r="F502" s="32" t="s">
        <v>1303</v>
      </c>
      <c r="G502" s="33" t="s">
        <v>38</v>
      </c>
      <c r="H502" s="33" t="s">
        <v>1300</v>
      </c>
      <c r="I502" s="33" t="s">
        <v>94</v>
      </c>
      <c r="J502" s="33" t="s">
        <v>95</v>
      </c>
      <c r="K502" s="32" t="s">
        <v>97</v>
      </c>
      <c r="L502" s="32" t="s">
        <v>1294</v>
      </c>
      <c r="M502" s="34">
        <v>43157</v>
      </c>
      <c r="N502" s="33" t="s">
        <v>1295</v>
      </c>
      <c r="O502" s="35">
        <v>6743.08</v>
      </c>
      <c r="P502" s="36">
        <v>2</v>
      </c>
      <c r="Q502" s="36">
        <v>97</v>
      </c>
      <c r="R502" s="37">
        <v>43157</v>
      </c>
      <c r="S502" s="37">
        <v>43157</v>
      </c>
      <c r="T502" s="36" t="s">
        <v>45</v>
      </c>
      <c r="U502" s="55" t="s">
        <v>1496</v>
      </c>
      <c r="V502" s="56">
        <v>0.1</v>
      </c>
      <c r="W502" s="55">
        <f t="shared" si="45"/>
        <v>56.19233333333333</v>
      </c>
      <c r="X502" s="55">
        <f t="shared" si="44"/>
        <v>337.154</v>
      </c>
      <c r="Y502" s="39"/>
    </row>
    <row r="503" spans="2:25" ht="27" x14ac:dyDescent="0.2">
      <c r="B503" s="31">
        <v>492</v>
      </c>
      <c r="C503" s="32">
        <v>1246</v>
      </c>
      <c r="D503" s="32" t="s">
        <v>90</v>
      </c>
      <c r="E503" s="32" t="s">
        <v>813</v>
      </c>
      <c r="F503" s="32" t="s">
        <v>1304</v>
      </c>
      <c r="G503" s="33" t="s">
        <v>38</v>
      </c>
      <c r="H503" s="33" t="s">
        <v>1305</v>
      </c>
      <c r="I503" s="33" t="s">
        <v>94</v>
      </c>
      <c r="J503" s="33" t="s">
        <v>95</v>
      </c>
      <c r="K503" s="32" t="s">
        <v>97</v>
      </c>
      <c r="L503" s="32" t="s">
        <v>1294</v>
      </c>
      <c r="M503" s="34">
        <v>43157</v>
      </c>
      <c r="N503" s="33" t="s">
        <v>1295</v>
      </c>
      <c r="O503" s="35">
        <v>31460.799999999999</v>
      </c>
      <c r="P503" s="36">
        <v>2</v>
      </c>
      <c r="Q503" s="36">
        <v>97</v>
      </c>
      <c r="R503" s="37">
        <v>43157</v>
      </c>
      <c r="S503" s="37">
        <v>43157</v>
      </c>
      <c r="T503" s="36" t="s">
        <v>45</v>
      </c>
      <c r="U503" s="55" t="s">
        <v>1496</v>
      </c>
      <c r="V503" s="56">
        <v>0.1</v>
      </c>
      <c r="W503" s="55">
        <f t="shared" si="45"/>
        <v>262.17333333333335</v>
      </c>
      <c r="X503" s="55">
        <f t="shared" si="44"/>
        <v>1573.04</v>
      </c>
      <c r="Y503" s="39"/>
    </row>
    <row r="504" spans="2:25" ht="27" x14ac:dyDescent="0.2">
      <c r="B504" s="31">
        <v>493</v>
      </c>
      <c r="C504" s="32">
        <v>1246</v>
      </c>
      <c r="D504" s="32" t="s">
        <v>90</v>
      </c>
      <c r="E504" s="32" t="s">
        <v>813</v>
      </c>
      <c r="F504" s="32" t="s">
        <v>1306</v>
      </c>
      <c r="G504" s="33" t="s">
        <v>38</v>
      </c>
      <c r="H504" s="33" t="s">
        <v>1307</v>
      </c>
      <c r="I504" s="33" t="s">
        <v>94</v>
      </c>
      <c r="J504" s="33" t="s">
        <v>95</v>
      </c>
      <c r="K504" s="32" t="s">
        <v>97</v>
      </c>
      <c r="L504" s="32" t="s">
        <v>1294</v>
      </c>
      <c r="M504" s="34">
        <v>43157</v>
      </c>
      <c r="N504" s="33" t="s">
        <v>1295</v>
      </c>
      <c r="O504" s="35">
        <v>62872</v>
      </c>
      <c r="P504" s="36">
        <v>2</v>
      </c>
      <c r="Q504" s="36">
        <v>97</v>
      </c>
      <c r="R504" s="37">
        <v>43157</v>
      </c>
      <c r="S504" s="37">
        <v>43157</v>
      </c>
      <c r="T504" s="36" t="s">
        <v>45</v>
      </c>
      <c r="U504" s="55" t="s">
        <v>1496</v>
      </c>
      <c r="V504" s="56">
        <v>0.1</v>
      </c>
      <c r="W504" s="55">
        <f t="shared" si="45"/>
        <v>523.93333333333339</v>
      </c>
      <c r="X504" s="55">
        <f t="shared" si="44"/>
        <v>3143.6000000000004</v>
      </c>
      <c r="Y504" s="39"/>
    </row>
    <row r="505" spans="2:25" ht="27" x14ac:dyDescent="0.2">
      <c r="B505" s="31">
        <v>494</v>
      </c>
      <c r="C505" s="32">
        <v>1246</v>
      </c>
      <c r="D505" s="32" t="s">
        <v>90</v>
      </c>
      <c r="E505" s="32" t="s">
        <v>813</v>
      </c>
      <c r="F505" s="32" t="s">
        <v>1308</v>
      </c>
      <c r="G505" s="33" t="s">
        <v>38</v>
      </c>
      <c r="H505" s="33" t="s">
        <v>1307</v>
      </c>
      <c r="I505" s="33" t="s">
        <v>94</v>
      </c>
      <c r="J505" s="33" t="s">
        <v>95</v>
      </c>
      <c r="K505" s="32" t="s">
        <v>97</v>
      </c>
      <c r="L505" s="32" t="s">
        <v>1294</v>
      </c>
      <c r="M505" s="34">
        <v>43157</v>
      </c>
      <c r="N505" s="33" t="s">
        <v>1295</v>
      </c>
      <c r="O505" s="35">
        <v>62872</v>
      </c>
      <c r="P505" s="36">
        <v>2</v>
      </c>
      <c r="Q505" s="36">
        <v>97</v>
      </c>
      <c r="R505" s="37">
        <v>43157</v>
      </c>
      <c r="S505" s="37">
        <v>43157</v>
      </c>
      <c r="T505" s="36" t="s">
        <v>45</v>
      </c>
      <c r="U505" s="55" t="s">
        <v>1496</v>
      </c>
      <c r="V505" s="56">
        <v>0.1</v>
      </c>
      <c r="W505" s="55">
        <f t="shared" si="45"/>
        <v>523.93333333333339</v>
      </c>
      <c r="X505" s="55">
        <f t="shared" si="44"/>
        <v>3143.6000000000004</v>
      </c>
      <c r="Y505" s="39"/>
    </row>
    <row r="506" spans="2:25" ht="27" x14ac:dyDescent="0.2">
      <c r="B506" s="31">
        <v>495</v>
      </c>
      <c r="C506" s="32">
        <v>1246</v>
      </c>
      <c r="D506" s="32" t="s">
        <v>90</v>
      </c>
      <c r="E506" s="32" t="s">
        <v>813</v>
      </c>
      <c r="F506" s="32" t="s">
        <v>1309</v>
      </c>
      <c r="G506" s="33" t="s">
        <v>38</v>
      </c>
      <c r="H506" s="33" t="s">
        <v>1307</v>
      </c>
      <c r="I506" s="33" t="s">
        <v>94</v>
      </c>
      <c r="J506" s="33" t="s">
        <v>95</v>
      </c>
      <c r="K506" s="32" t="s">
        <v>97</v>
      </c>
      <c r="L506" s="32" t="s">
        <v>1294</v>
      </c>
      <c r="M506" s="34">
        <v>43157</v>
      </c>
      <c r="N506" s="33" t="s">
        <v>1295</v>
      </c>
      <c r="O506" s="35">
        <v>62872</v>
      </c>
      <c r="P506" s="36">
        <v>2</v>
      </c>
      <c r="Q506" s="36">
        <v>97</v>
      </c>
      <c r="R506" s="37">
        <v>43157</v>
      </c>
      <c r="S506" s="37">
        <v>43157</v>
      </c>
      <c r="T506" s="36" t="s">
        <v>45</v>
      </c>
      <c r="U506" s="55" t="s">
        <v>1496</v>
      </c>
      <c r="V506" s="56">
        <v>0.1</v>
      </c>
      <c r="W506" s="55">
        <f t="shared" si="45"/>
        <v>523.93333333333339</v>
      </c>
      <c r="X506" s="55">
        <f t="shared" si="44"/>
        <v>3143.6000000000004</v>
      </c>
      <c r="Y506" s="39"/>
    </row>
    <row r="507" spans="2:25" ht="27" x14ac:dyDescent="0.2">
      <c r="B507" s="31">
        <v>496</v>
      </c>
      <c r="C507" s="32">
        <v>1246</v>
      </c>
      <c r="D507" s="32" t="s">
        <v>90</v>
      </c>
      <c r="E507" s="32" t="s">
        <v>813</v>
      </c>
      <c r="F507" s="32" t="s">
        <v>1310</v>
      </c>
      <c r="G507" s="33" t="s">
        <v>38</v>
      </c>
      <c r="H507" s="33" t="s">
        <v>1307</v>
      </c>
      <c r="I507" s="33" t="s">
        <v>94</v>
      </c>
      <c r="J507" s="33" t="s">
        <v>95</v>
      </c>
      <c r="K507" s="32" t="s">
        <v>97</v>
      </c>
      <c r="L507" s="32" t="s">
        <v>1294</v>
      </c>
      <c r="M507" s="34">
        <v>43157</v>
      </c>
      <c r="N507" s="33" t="s">
        <v>1295</v>
      </c>
      <c r="O507" s="35">
        <v>62872</v>
      </c>
      <c r="P507" s="36">
        <v>2</v>
      </c>
      <c r="Q507" s="36">
        <v>97</v>
      </c>
      <c r="R507" s="37">
        <v>43157</v>
      </c>
      <c r="S507" s="37">
        <v>43157</v>
      </c>
      <c r="T507" s="36" t="s">
        <v>45</v>
      </c>
      <c r="U507" s="55" t="s">
        <v>1496</v>
      </c>
      <c r="V507" s="56">
        <v>0.1</v>
      </c>
      <c r="W507" s="55">
        <f t="shared" si="45"/>
        <v>523.93333333333339</v>
      </c>
      <c r="X507" s="55">
        <f t="shared" si="44"/>
        <v>3143.6000000000004</v>
      </c>
      <c r="Y507" s="39"/>
    </row>
    <row r="508" spans="2:25" ht="27" x14ac:dyDescent="0.2">
      <c r="B508" s="31">
        <v>497</v>
      </c>
      <c r="C508" s="32">
        <v>1246</v>
      </c>
      <c r="D508" s="32" t="s">
        <v>90</v>
      </c>
      <c r="E508" s="32" t="s">
        <v>813</v>
      </c>
      <c r="F508" s="32" t="s">
        <v>1311</v>
      </c>
      <c r="G508" s="33" t="s">
        <v>38</v>
      </c>
      <c r="H508" s="33" t="s">
        <v>1312</v>
      </c>
      <c r="I508" s="33" t="s">
        <v>94</v>
      </c>
      <c r="J508" s="33" t="s">
        <v>95</v>
      </c>
      <c r="K508" s="32" t="s">
        <v>97</v>
      </c>
      <c r="L508" s="32" t="s">
        <v>1294</v>
      </c>
      <c r="M508" s="34">
        <v>43157</v>
      </c>
      <c r="N508" s="33" t="s">
        <v>1295</v>
      </c>
      <c r="O508" s="35">
        <v>13340</v>
      </c>
      <c r="P508" s="36">
        <v>2</v>
      </c>
      <c r="Q508" s="36">
        <v>97</v>
      </c>
      <c r="R508" s="37">
        <v>43157</v>
      </c>
      <c r="S508" s="37">
        <v>43157</v>
      </c>
      <c r="T508" s="36" t="s">
        <v>45</v>
      </c>
      <c r="U508" s="55" t="s">
        <v>1496</v>
      </c>
      <c r="V508" s="56">
        <v>0.1</v>
      </c>
      <c r="W508" s="55">
        <f t="shared" si="45"/>
        <v>111.16666666666667</v>
      </c>
      <c r="X508" s="55">
        <f t="shared" si="44"/>
        <v>667</v>
      </c>
      <c r="Y508" s="39"/>
    </row>
    <row r="509" spans="2:25" ht="27" x14ac:dyDescent="0.2">
      <c r="B509" s="31">
        <v>498</v>
      </c>
      <c r="C509" s="32">
        <v>1246</v>
      </c>
      <c r="D509" s="32" t="s">
        <v>90</v>
      </c>
      <c r="E509" s="32" t="s">
        <v>813</v>
      </c>
      <c r="F509" s="32" t="s">
        <v>1313</v>
      </c>
      <c r="G509" s="33" t="s">
        <v>38</v>
      </c>
      <c r="H509" s="33" t="s">
        <v>1312</v>
      </c>
      <c r="I509" s="33" t="s">
        <v>334</v>
      </c>
      <c r="J509" s="33" t="s">
        <v>95</v>
      </c>
      <c r="K509" s="32" t="s">
        <v>1314</v>
      </c>
      <c r="L509" s="32" t="s">
        <v>1294</v>
      </c>
      <c r="M509" s="34">
        <v>43157</v>
      </c>
      <c r="N509" s="33" t="s">
        <v>1295</v>
      </c>
      <c r="O509" s="35">
        <v>13340</v>
      </c>
      <c r="P509" s="36">
        <v>2</v>
      </c>
      <c r="Q509" s="36">
        <v>97</v>
      </c>
      <c r="R509" s="37">
        <v>43157</v>
      </c>
      <c r="S509" s="37">
        <v>43157</v>
      </c>
      <c r="T509" s="36" t="s">
        <v>45</v>
      </c>
      <c r="U509" s="55" t="s">
        <v>1496</v>
      </c>
      <c r="V509" s="56">
        <v>0.1</v>
      </c>
      <c r="W509" s="55">
        <f t="shared" si="45"/>
        <v>111.16666666666667</v>
      </c>
      <c r="X509" s="55">
        <f t="shared" si="44"/>
        <v>667</v>
      </c>
      <c r="Y509" s="39"/>
    </row>
    <row r="510" spans="2:25" ht="27" x14ac:dyDescent="0.2">
      <c r="B510" s="31">
        <v>499</v>
      </c>
      <c r="C510" s="32">
        <v>1246</v>
      </c>
      <c r="D510" s="32" t="s">
        <v>90</v>
      </c>
      <c r="E510" s="32" t="s">
        <v>813</v>
      </c>
      <c r="F510" s="32" t="s">
        <v>1315</v>
      </c>
      <c r="G510" s="33" t="s">
        <v>38</v>
      </c>
      <c r="H510" s="33" t="s">
        <v>1291</v>
      </c>
      <c r="I510" s="33" t="s">
        <v>1292</v>
      </c>
      <c r="J510" s="33" t="s">
        <v>1293</v>
      </c>
      <c r="K510" s="32" t="s">
        <v>97</v>
      </c>
      <c r="L510" s="32" t="s">
        <v>1294</v>
      </c>
      <c r="M510" s="34">
        <v>43140</v>
      </c>
      <c r="N510" s="33" t="s">
        <v>1295</v>
      </c>
      <c r="O510" s="35">
        <v>73852.45</v>
      </c>
      <c r="P510" s="36">
        <v>2</v>
      </c>
      <c r="Q510" s="36">
        <v>97</v>
      </c>
      <c r="R510" s="37">
        <v>43157</v>
      </c>
      <c r="S510" s="37">
        <v>43157</v>
      </c>
      <c r="T510" s="36" t="s">
        <v>45</v>
      </c>
      <c r="U510" s="55" t="s">
        <v>1496</v>
      </c>
      <c r="V510" s="56">
        <v>0.1</v>
      </c>
      <c r="W510" s="55">
        <f t="shared" si="45"/>
        <v>615.43708333333336</v>
      </c>
      <c r="X510" s="55">
        <f t="shared" si="44"/>
        <v>3692.6225000000004</v>
      </c>
      <c r="Y510" s="39"/>
    </row>
    <row r="511" spans="2:25" ht="27" x14ac:dyDescent="0.2">
      <c r="B511" s="31">
        <v>500</v>
      </c>
      <c r="C511" s="32">
        <v>1246</v>
      </c>
      <c r="D511" s="32" t="s">
        <v>90</v>
      </c>
      <c r="E511" s="32" t="s">
        <v>813</v>
      </c>
      <c r="F511" s="32" t="s">
        <v>1316</v>
      </c>
      <c r="G511" s="33" t="s">
        <v>38</v>
      </c>
      <c r="H511" s="33" t="s">
        <v>1291</v>
      </c>
      <c r="I511" s="33" t="s">
        <v>1292</v>
      </c>
      <c r="J511" s="33" t="s">
        <v>1293</v>
      </c>
      <c r="K511" s="32" t="s">
        <v>97</v>
      </c>
      <c r="L511" s="32" t="s">
        <v>1294</v>
      </c>
      <c r="M511" s="34">
        <v>43140</v>
      </c>
      <c r="N511" s="33" t="s">
        <v>1295</v>
      </c>
      <c r="O511" s="35">
        <v>73852.460000000006</v>
      </c>
      <c r="P511" s="36">
        <v>2</v>
      </c>
      <c r="Q511" s="36">
        <v>97</v>
      </c>
      <c r="R511" s="37">
        <v>43157</v>
      </c>
      <c r="S511" s="37">
        <v>43157</v>
      </c>
      <c r="T511" s="36" t="s">
        <v>45</v>
      </c>
      <c r="U511" s="55" t="s">
        <v>1496</v>
      </c>
      <c r="V511" s="56">
        <v>0.1</v>
      </c>
      <c r="W511" s="55">
        <f t="shared" si="45"/>
        <v>615.43716666666671</v>
      </c>
      <c r="X511" s="55">
        <f t="shared" si="44"/>
        <v>3692.6230000000005</v>
      </c>
      <c r="Y511" s="39"/>
    </row>
    <row r="512" spans="2:25" ht="27" x14ac:dyDescent="0.2">
      <c r="B512" s="31">
        <v>501</v>
      </c>
      <c r="C512" s="32">
        <v>1246</v>
      </c>
      <c r="D512" s="32" t="s">
        <v>90</v>
      </c>
      <c r="E512" s="32" t="s">
        <v>813</v>
      </c>
      <c r="F512" s="32" t="s">
        <v>1317</v>
      </c>
      <c r="G512" s="33" t="s">
        <v>38</v>
      </c>
      <c r="H512" s="33" t="s">
        <v>1318</v>
      </c>
      <c r="I512" s="33" t="s">
        <v>914</v>
      </c>
      <c r="J512" s="33" t="s">
        <v>1319</v>
      </c>
      <c r="K512" s="32" t="s">
        <v>97</v>
      </c>
      <c r="L512" s="32" t="s">
        <v>1294</v>
      </c>
      <c r="M512" s="34">
        <v>43157</v>
      </c>
      <c r="N512" s="33" t="s">
        <v>1295</v>
      </c>
      <c r="O512" s="35">
        <v>37478.44</v>
      </c>
      <c r="P512" s="36">
        <v>2</v>
      </c>
      <c r="Q512" s="36">
        <v>97</v>
      </c>
      <c r="R512" s="37">
        <v>43157</v>
      </c>
      <c r="S512" s="37">
        <v>43157</v>
      </c>
      <c r="T512" s="36" t="s">
        <v>45</v>
      </c>
      <c r="U512" s="55" t="s">
        <v>1496</v>
      </c>
      <c r="V512" s="56">
        <v>0.1</v>
      </c>
      <c r="W512" s="55">
        <f t="shared" si="45"/>
        <v>312.32033333333339</v>
      </c>
      <c r="X512" s="55">
        <f t="shared" si="44"/>
        <v>1873.9220000000005</v>
      </c>
      <c r="Y512" s="39"/>
    </row>
    <row r="513" spans="2:25" ht="27" x14ac:dyDescent="0.2">
      <c r="B513" s="31">
        <v>502</v>
      </c>
      <c r="C513" s="32">
        <v>1246</v>
      </c>
      <c r="D513" s="32" t="s">
        <v>90</v>
      </c>
      <c r="E513" s="32" t="s">
        <v>813</v>
      </c>
      <c r="F513" s="32" t="s">
        <v>1320</v>
      </c>
      <c r="G513" s="33" t="s">
        <v>38</v>
      </c>
      <c r="H513" s="33" t="s">
        <v>1321</v>
      </c>
      <c r="I513" s="33" t="s">
        <v>1322</v>
      </c>
      <c r="J513" s="33" t="s">
        <v>95</v>
      </c>
      <c r="K513" s="32" t="s">
        <v>97</v>
      </c>
      <c r="L513" s="32" t="s">
        <v>1294</v>
      </c>
      <c r="M513" s="34">
        <v>43157</v>
      </c>
      <c r="N513" s="33" t="s">
        <v>1295</v>
      </c>
      <c r="O513" s="35">
        <v>14929.2</v>
      </c>
      <c r="P513" s="36">
        <v>2</v>
      </c>
      <c r="Q513" s="36">
        <v>97</v>
      </c>
      <c r="R513" s="37">
        <v>43157</v>
      </c>
      <c r="S513" s="37">
        <v>43157</v>
      </c>
      <c r="T513" s="36" t="s">
        <v>45</v>
      </c>
      <c r="U513" s="55" t="s">
        <v>1496</v>
      </c>
      <c r="V513" s="56">
        <v>0.1</v>
      </c>
      <c r="W513" s="55">
        <f t="shared" si="45"/>
        <v>124.41000000000001</v>
      </c>
      <c r="X513" s="55">
        <f t="shared" si="44"/>
        <v>746.46</v>
      </c>
      <c r="Y513" s="39"/>
    </row>
    <row r="514" spans="2:25" ht="27" x14ac:dyDescent="0.2">
      <c r="B514" s="31">
        <v>503</v>
      </c>
      <c r="C514" s="32">
        <v>1246</v>
      </c>
      <c r="D514" s="32" t="s">
        <v>90</v>
      </c>
      <c r="E514" s="32" t="s">
        <v>813</v>
      </c>
      <c r="F514" s="32" t="s">
        <v>1323</v>
      </c>
      <c r="G514" s="33" t="s">
        <v>38</v>
      </c>
      <c r="H514" s="33" t="s">
        <v>1324</v>
      </c>
      <c r="I514" s="33" t="s">
        <v>94</v>
      </c>
      <c r="J514" s="33" t="s">
        <v>95</v>
      </c>
      <c r="K514" s="32" t="s">
        <v>97</v>
      </c>
      <c r="L514" s="32" t="s">
        <v>1294</v>
      </c>
      <c r="M514" s="34">
        <v>43157</v>
      </c>
      <c r="N514" s="33" t="s">
        <v>1295</v>
      </c>
      <c r="O514" s="35">
        <v>44722.64</v>
      </c>
      <c r="P514" s="36">
        <v>2</v>
      </c>
      <c r="Q514" s="36">
        <v>97</v>
      </c>
      <c r="R514" s="37">
        <v>43157</v>
      </c>
      <c r="S514" s="37">
        <v>43157</v>
      </c>
      <c r="T514" s="36" t="s">
        <v>45</v>
      </c>
      <c r="U514" s="55" t="s">
        <v>1496</v>
      </c>
      <c r="V514" s="56">
        <v>0.1</v>
      </c>
      <c r="W514" s="55">
        <f t="shared" si="45"/>
        <v>372.68866666666668</v>
      </c>
      <c r="X514" s="55">
        <f t="shared" si="44"/>
        <v>2236.1320000000001</v>
      </c>
      <c r="Y514" s="39"/>
    </row>
    <row r="515" spans="2:25" ht="27" x14ac:dyDescent="0.2">
      <c r="B515" s="31">
        <v>504</v>
      </c>
      <c r="C515" s="32">
        <v>1246</v>
      </c>
      <c r="D515" s="32" t="s">
        <v>90</v>
      </c>
      <c r="E515" s="32" t="s">
        <v>813</v>
      </c>
      <c r="F515" s="32" t="s">
        <v>1325</v>
      </c>
      <c r="G515" s="33" t="s">
        <v>38</v>
      </c>
      <c r="H515" s="33" t="s">
        <v>1326</v>
      </c>
      <c r="I515" s="33" t="s">
        <v>94</v>
      </c>
      <c r="J515" s="33" t="s">
        <v>95</v>
      </c>
      <c r="K515" s="32" t="s">
        <v>97</v>
      </c>
      <c r="L515" s="32" t="s">
        <v>1294</v>
      </c>
      <c r="M515" s="34">
        <v>43157</v>
      </c>
      <c r="N515" s="33" t="s">
        <v>1295</v>
      </c>
      <c r="O515" s="35">
        <v>3745.87</v>
      </c>
      <c r="P515" s="36">
        <v>2</v>
      </c>
      <c r="Q515" s="36">
        <v>97</v>
      </c>
      <c r="R515" s="37">
        <v>43157</v>
      </c>
      <c r="S515" s="37">
        <v>43157</v>
      </c>
      <c r="T515" s="36" t="s">
        <v>45</v>
      </c>
      <c r="U515" s="55" t="s">
        <v>1496</v>
      </c>
      <c r="V515" s="56">
        <v>0.1</v>
      </c>
      <c r="W515" s="55">
        <f t="shared" si="45"/>
        <v>31.215583333333331</v>
      </c>
      <c r="X515" s="55">
        <f t="shared" si="44"/>
        <v>187.29349999999999</v>
      </c>
      <c r="Y515" s="39"/>
    </row>
    <row r="516" spans="2:25" ht="27" x14ac:dyDescent="0.2">
      <c r="B516" s="31">
        <v>505</v>
      </c>
      <c r="C516" s="32">
        <v>1246</v>
      </c>
      <c r="D516" s="32" t="s">
        <v>90</v>
      </c>
      <c r="E516" s="32" t="s">
        <v>813</v>
      </c>
      <c r="F516" s="32" t="s">
        <v>1327</v>
      </c>
      <c r="G516" s="33" t="s">
        <v>38</v>
      </c>
      <c r="H516" s="33" t="s">
        <v>1326</v>
      </c>
      <c r="I516" s="33" t="s">
        <v>94</v>
      </c>
      <c r="J516" s="33" t="s">
        <v>95</v>
      </c>
      <c r="K516" s="32" t="s">
        <v>97</v>
      </c>
      <c r="L516" s="32" t="s">
        <v>1294</v>
      </c>
      <c r="M516" s="34">
        <v>43157</v>
      </c>
      <c r="N516" s="33" t="s">
        <v>1295</v>
      </c>
      <c r="O516" s="35">
        <v>3745.87</v>
      </c>
      <c r="P516" s="36">
        <v>2</v>
      </c>
      <c r="Q516" s="36">
        <v>97</v>
      </c>
      <c r="R516" s="37">
        <v>43157</v>
      </c>
      <c r="S516" s="37">
        <v>43157</v>
      </c>
      <c r="T516" s="36" t="s">
        <v>45</v>
      </c>
      <c r="U516" s="55" t="s">
        <v>1496</v>
      </c>
      <c r="V516" s="56">
        <v>0.1</v>
      </c>
      <c r="W516" s="55">
        <f t="shared" si="45"/>
        <v>31.215583333333331</v>
      </c>
      <c r="X516" s="55">
        <f t="shared" si="44"/>
        <v>187.29349999999999</v>
      </c>
      <c r="Y516" s="39"/>
    </row>
    <row r="517" spans="2:25" ht="27" x14ac:dyDescent="0.2">
      <c r="B517" s="31">
        <v>506</v>
      </c>
      <c r="C517" s="32">
        <v>1246</v>
      </c>
      <c r="D517" s="32" t="s">
        <v>90</v>
      </c>
      <c r="E517" s="32" t="s">
        <v>813</v>
      </c>
      <c r="F517" s="32" t="s">
        <v>1328</v>
      </c>
      <c r="G517" s="33" t="s">
        <v>38</v>
      </c>
      <c r="H517" s="33" t="s">
        <v>1326</v>
      </c>
      <c r="I517" s="33" t="s">
        <v>94</v>
      </c>
      <c r="J517" s="33" t="s">
        <v>95</v>
      </c>
      <c r="K517" s="32" t="s">
        <v>97</v>
      </c>
      <c r="L517" s="32" t="s">
        <v>1294</v>
      </c>
      <c r="M517" s="34">
        <v>43157</v>
      </c>
      <c r="N517" s="33" t="s">
        <v>1295</v>
      </c>
      <c r="O517" s="35">
        <v>3745.87</v>
      </c>
      <c r="P517" s="36">
        <v>2</v>
      </c>
      <c r="Q517" s="36">
        <v>97</v>
      </c>
      <c r="R517" s="37">
        <v>43157</v>
      </c>
      <c r="S517" s="37">
        <v>43157</v>
      </c>
      <c r="T517" s="36" t="s">
        <v>45</v>
      </c>
      <c r="U517" s="55" t="s">
        <v>1496</v>
      </c>
      <c r="V517" s="56">
        <v>0.1</v>
      </c>
      <c r="W517" s="55">
        <f t="shared" si="45"/>
        <v>31.215583333333331</v>
      </c>
      <c r="X517" s="55">
        <f t="shared" si="44"/>
        <v>187.29349999999999</v>
      </c>
      <c r="Y517" s="39"/>
    </row>
    <row r="518" spans="2:25" ht="27" x14ac:dyDescent="0.2">
      <c r="B518" s="31">
        <v>507</v>
      </c>
      <c r="C518" s="32">
        <v>1246</v>
      </c>
      <c r="D518" s="32" t="s">
        <v>90</v>
      </c>
      <c r="E518" s="32" t="s">
        <v>813</v>
      </c>
      <c r="F518" s="32" t="s">
        <v>1329</v>
      </c>
      <c r="G518" s="33" t="s">
        <v>38</v>
      </c>
      <c r="H518" s="33" t="s">
        <v>1326</v>
      </c>
      <c r="I518" s="33" t="s">
        <v>94</v>
      </c>
      <c r="J518" s="33" t="s">
        <v>95</v>
      </c>
      <c r="K518" s="32" t="s">
        <v>97</v>
      </c>
      <c r="L518" s="32" t="s">
        <v>1294</v>
      </c>
      <c r="M518" s="34">
        <v>43157</v>
      </c>
      <c r="N518" s="33" t="s">
        <v>1295</v>
      </c>
      <c r="O518" s="35">
        <v>3745.88</v>
      </c>
      <c r="P518" s="36">
        <v>2</v>
      </c>
      <c r="Q518" s="36">
        <v>97</v>
      </c>
      <c r="R518" s="37">
        <v>43157</v>
      </c>
      <c r="S518" s="37">
        <v>43157</v>
      </c>
      <c r="T518" s="36" t="s">
        <v>45</v>
      </c>
      <c r="U518" s="55" t="s">
        <v>1496</v>
      </c>
      <c r="V518" s="56">
        <v>0.1</v>
      </c>
      <c r="W518" s="55">
        <f t="shared" si="45"/>
        <v>31.215666666666667</v>
      </c>
      <c r="X518" s="55">
        <f t="shared" si="44"/>
        <v>187.29400000000001</v>
      </c>
      <c r="Y518" s="39"/>
    </row>
    <row r="519" spans="2:25" ht="27" x14ac:dyDescent="0.2">
      <c r="B519" s="31">
        <v>508</v>
      </c>
      <c r="C519" s="32">
        <v>1241</v>
      </c>
      <c r="D519" s="32" t="s">
        <v>21</v>
      </c>
      <c r="E519" s="32" t="s">
        <v>22</v>
      </c>
      <c r="F519" s="32" t="s">
        <v>1330</v>
      </c>
      <c r="G519" s="33" t="s">
        <v>38</v>
      </c>
      <c r="H519" s="33" t="s">
        <v>1331</v>
      </c>
      <c r="I519" s="33" t="s">
        <v>94</v>
      </c>
      <c r="J519" s="33" t="s">
        <v>95</v>
      </c>
      <c r="K519" s="32" t="s">
        <v>97</v>
      </c>
      <c r="L519" s="32" t="s">
        <v>1332</v>
      </c>
      <c r="M519" s="34">
        <v>43152</v>
      </c>
      <c r="N519" s="33" t="s">
        <v>1295</v>
      </c>
      <c r="O519" s="35">
        <v>31618.12</v>
      </c>
      <c r="P519" s="36">
        <v>2</v>
      </c>
      <c r="Q519" s="36">
        <v>2</v>
      </c>
      <c r="R519" s="37">
        <v>43222</v>
      </c>
      <c r="S519" s="37">
        <v>43222</v>
      </c>
      <c r="T519" s="36" t="s">
        <v>45</v>
      </c>
      <c r="U519" s="29" t="s">
        <v>1497</v>
      </c>
      <c r="V519" s="46">
        <v>0.2</v>
      </c>
      <c r="W519" s="29">
        <f t="shared" si="43"/>
        <v>526.96866666666665</v>
      </c>
      <c r="X519" s="29">
        <f t="shared" si="44"/>
        <v>3161.8119999999999</v>
      </c>
      <c r="Y519" s="39"/>
    </row>
    <row r="520" spans="2:25" ht="27" x14ac:dyDescent="0.2">
      <c r="B520" s="31">
        <v>509</v>
      </c>
      <c r="C520" s="32">
        <v>1241</v>
      </c>
      <c r="D520" s="32" t="s">
        <v>21</v>
      </c>
      <c r="E520" s="32" t="s">
        <v>22</v>
      </c>
      <c r="F520" s="32" t="s">
        <v>1333</v>
      </c>
      <c r="G520" s="33" t="s">
        <v>38</v>
      </c>
      <c r="H520" s="33" t="s">
        <v>1331</v>
      </c>
      <c r="I520" s="33" t="s">
        <v>94</v>
      </c>
      <c r="J520" s="33" t="s">
        <v>95</v>
      </c>
      <c r="K520" s="32" t="s">
        <v>97</v>
      </c>
      <c r="L520" s="32" t="s">
        <v>1332</v>
      </c>
      <c r="M520" s="34">
        <v>43152</v>
      </c>
      <c r="N520" s="33" t="s">
        <v>1295</v>
      </c>
      <c r="O520" s="35">
        <v>31618.12</v>
      </c>
      <c r="P520" s="36">
        <v>2</v>
      </c>
      <c r="Q520" s="36">
        <v>2</v>
      </c>
      <c r="R520" s="37">
        <v>43222</v>
      </c>
      <c r="S520" s="37">
        <v>43222</v>
      </c>
      <c r="T520" s="36" t="s">
        <v>45</v>
      </c>
      <c r="U520" s="29" t="s">
        <v>1497</v>
      </c>
      <c r="V520" s="46">
        <v>0.2</v>
      </c>
      <c r="W520" s="29">
        <f t="shared" si="43"/>
        <v>526.96866666666665</v>
      </c>
      <c r="X520" s="29">
        <f t="shared" si="44"/>
        <v>3161.8119999999999</v>
      </c>
      <c r="Y520" s="39"/>
    </row>
    <row r="521" spans="2:25" ht="36" x14ac:dyDescent="0.2">
      <c r="B521" s="31">
        <v>510</v>
      </c>
      <c r="C521" s="32">
        <v>1241</v>
      </c>
      <c r="D521" s="32" t="s">
        <v>21</v>
      </c>
      <c r="E521" s="32" t="s">
        <v>22</v>
      </c>
      <c r="F521" s="32" t="s">
        <v>1334</v>
      </c>
      <c r="G521" s="33" t="s">
        <v>1252</v>
      </c>
      <c r="H521" s="33" t="s">
        <v>1335</v>
      </c>
      <c r="I521" s="33" t="s">
        <v>288</v>
      </c>
      <c r="J521" s="33" t="s">
        <v>1336</v>
      </c>
      <c r="K521" s="32" t="s">
        <v>1337</v>
      </c>
      <c r="L521" s="32" t="s">
        <v>1338</v>
      </c>
      <c r="M521" s="34">
        <v>43314</v>
      </c>
      <c r="N521" s="33" t="s">
        <v>1339</v>
      </c>
      <c r="O521" s="35">
        <v>0</v>
      </c>
      <c r="P521" s="36">
        <v>0</v>
      </c>
      <c r="Q521" s="36" t="s">
        <v>1491</v>
      </c>
      <c r="R521" s="37">
        <v>43314</v>
      </c>
      <c r="S521" s="37">
        <v>43314</v>
      </c>
      <c r="T521" s="36" t="s">
        <v>687</v>
      </c>
      <c r="U521" s="29" t="s">
        <v>1497</v>
      </c>
      <c r="V521" s="46">
        <v>0.2</v>
      </c>
      <c r="W521" s="29">
        <f t="shared" si="43"/>
        <v>0</v>
      </c>
      <c r="X521" s="29">
        <f t="shared" si="44"/>
        <v>0</v>
      </c>
      <c r="Y521" s="39"/>
    </row>
    <row r="522" spans="2:25" ht="36" x14ac:dyDescent="0.2">
      <c r="B522" s="31">
        <v>511</v>
      </c>
      <c r="C522" s="32">
        <v>1241</v>
      </c>
      <c r="D522" s="32" t="s">
        <v>21</v>
      </c>
      <c r="E522" s="32" t="s">
        <v>22</v>
      </c>
      <c r="F522" s="32" t="s">
        <v>1340</v>
      </c>
      <c r="G522" s="33" t="s">
        <v>1252</v>
      </c>
      <c r="H522" s="33" t="s">
        <v>1341</v>
      </c>
      <c r="I522" s="33" t="s">
        <v>26</v>
      </c>
      <c r="J522" s="33" t="s">
        <v>1342</v>
      </c>
      <c r="K522" s="32" t="s">
        <v>1343</v>
      </c>
      <c r="L522" s="32" t="s">
        <v>1338</v>
      </c>
      <c r="M522" s="34">
        <v>43314</v>
      </c>
      <c r="N522" s="33" t="s">
        <v>1339</v>
      </c>
      <c r="O522" s="35">
        <v>0</v>
      </c>
      <c r="P522" s="36">
        <v>0</v>
      </c>
      <c r="Q522" s="36" t="s">
        <v>1491</v>
      </c>
      <c r="R522" s="37">
        <v>43314</v>
      </c>
      <c r="S522" s="37">
        <v>43314</v>
      </c>
      <c r="T522" s="36" t="s">
        <v>687</v>
      </c>
      <c r="U522" s="29" t="s">
        <v>1497</v>
      </c>
      <c r="V522" s="46">
        <v>0.2</v>
      </c>
      <c r="W522" s="29">
        <f t="shared" si="43"/>
        <v>0</v>
      </c>
      <c r="X522" s="29">
        <f t="shared" si="44"/>
        <v>0</v>
      </c>
      <c r="Y522" s="39"/>
    </row>
    <row r="523" spans="2:25" ht="18" x14ac:dyDescent="0.2">
      <c r="B523" s="31">
        <v>512</v>
      </c>
      <c r="C523" s="32">
        <v>1246</v>
      </c>
      <c r="D523" s="32" t="s">
        <v>90</v>
      </c>
      <c r="E523" s="32" t="s">
        <v>813</v>
      </c>
      <c r="F523" s="32" t="s">
        <v>1344</v>
      </c>
      <c r="G523" s="33" t="s">
        <v>38</v>
      </c>
      <c r="H523" s="33" t="s">
        <v>1345</v>
      </c>
      <c r="I523" s="33" t="s">
        <v>94</v>
      </c>
      <c r="J523" s="33" t="s">
        <v>95</v>
      </c>
      <c r="K523" s="32" t="s">
        <v>1346</v>
      </c>
      <c r="L523" s="32" t="s">
        <v>1347</v>
      </c>
      <c r="M523" s="34">
        <v>43399</v>
      </c>
      <c r="N523" s="33" t="s">
        <v>96</v>
      </c>
      <c r="O523" s="35">
        <v>84856.320000000007</v>
      </c>
      <c r="P523" s="36">
        <v>2</v>
      </c>
      <c r="Q523" s="36">
        <v>133</v>
      </c>
      <c r="R523" s="37">
        <v>43399</v>
      </c>
      <c r="S523" s="37">
        <v>43399</v>
      </c>
      <c r="T523" s="36" t="s">
        <v>45</v>
      </c>
      <c r="U523" s="55" t="s">
        <v>1496</v>
      </c>
      <c r="V523" s="56">
        <v>0.1</v>
      </c>
      <c r="W523" s="55">
        <f t="shared" si="43"/>
        <v>707.13600000000008</v>
      </c>
      <c r="X523" s="55">
        <f t="shared" si="44"/>
        <v>4242.8160000000007</v>
      </c>
      <c r="Y523" s="39"/>
    </row>
    <row r="524" spans="2:25" ht="18" x14ac:dyDescent="0.2">
      <c r="B524" s="31">
        <v>513</v>
      </c>
      <c r="C524" s="32">
        <v>1246</v>
      </c>
      <c r="D524" s="32" t="s">
        <v>90</v>
      </c>
      <c r="E524" s="32" t="s">
        <v>813</v>
      </c>
      <c r="F524" s="32" t="s">
        <v>1348</v>
      </c>
      <c r="G524" s="33" t="s">
        <v>38</v>
      </c>
      <c r="H524" s="33" t="s">
        <v>1345</v>
      </c>
      <c r="I524" s="33" t="s">
        <v>94</v>
      </c>
      <c r="J524" s="33" t="s">
        <v>95</v>
      </c>
      <c r="K524" s="32" t="s">
        <v>1349</v>
      </c>
      <c r="L524" s="32" t="s">
        <v>1347</v>
      </c>
      <c r="M524" s="34">
        <v>43399</v>
      </c>
      <c r="N524" s="33" t="s">
        <v>96</v>
      </c>
      <c r="O524" s="35">
        <v>84856.320000000007</v>
      </c>
      <c r="P524" s="36">
        <v>2</v>
      </c>
      <c r="Q524" s="36">
        <v>133</v>
      </c>
      <c r="R524" s="37">
        <v>43399</v>
      </c>
      <c r="S524" s="37">
        <v>43399</v>
      </c>
      <c r="T524" s="36" t="s">
        <v>45</v>
      </c>
      <c r="U524" s="55" t="s">
        <v>1496</v>
      </c>
      <c r="V524" s="56">
        <v>0.1</v>
      </c>
      <c r="W524" s="55">
        <f t="shared" si="43"/>
        <v>707.13600000000008</v>
      </c>
      <c r="X524" s="55">
        <f t="shared" si="44"/>
        <v>4242.8160000000007</v>
      </c>
      <c r="Y524" s="39"/>
    </row>
    <row r="525" spans="2:25" ht="18" x14ac:dyDescent="0.2">
      <c r="B525" s="31">
        <v>514</v>
      </c>
      <c r="C525" s="32">
        <v>1246</v>
      </c>
      <c r="D525" s="32" t="s">
        <v>90</v>
      </c>
      <c r="E525" s="32" t="s">
        <v>813</v>
      </c>
      <c r="F525" s="32" t="s">
        <v>1350</v>
      </c>
      <c r="G525" s="33" t="s">
        <v>38</v>
      </c>
      <c r="H525" s="33" t="s">
        <v>1345</v>
      </c>
      <c r="I525" s="33" t="s">
        <v>94</v>
      </c>
      <c r="J525" s="33" t="s">
        <v>95</v>
      </c>
      <c r="K525" s="32" t="s">
        <v>1351</v>
      </c>
      <c r="L525" s="32" t="s">
        <v>1347</v>
      </c>
      <c r="M525" s="34">
        <v>43399</v>
      </c>
      <c r="N525" s="33" t="s">
        <v>96</v>
      </c>
      <c r="O525" s="35">
        <v>84856.320000000007</v>
      </c>
      <c r="P525" s="36">
        <v>2</v>
      </c>
      <c r="Q525" s="36">
        <v>133</v>
      </c>
      <c r="R525" s="37">
        <v>43399</v>
      </c>
      <c r="S525" s="37">
        <v>43399</v>
      </c>
      <c r="T525" s="36" t="s">
        <v>45</v>
      </c>
      <c r="U525" s="55" t="s">
        <v>1496</v>
      </c>
      <c r="V525" s="56">
        <v>0.1</v>
      </c>
      <c r="W525" s="55">
        <f t="shared" si="43"/>
        <v>707.13600000000008</v>
      </c>
      <c r="X525" s="55">
        <f t="shared" si="44"/>
        <v>4242.8160000000007</v>
      </c>
      <c r="Y525" s="39"/>
    </row>
    <row r="526" spans="2:25" ht="18" x14ac:dyDescent="0.2">
      <c r="B526" s="31">
        <v>515</v>
      </c>
      <c r="C526" s="32">
        <v>1241</v>
      </c>
      <c r="D526" s="32" t="s">
        <v>21</v>
      </c>
      <c r="E526" s="32" t="s">
        <v>22</v>
      </c>
      <c r="F526" s="32" t="s">
        <v>1352</v>
      </c>
      <c r="G526" s="33" t="s">
        <v>24</v>
      </c>
      <c r="H526" s="33" t="s">
        <v>1353</v>
      </c>
      <c r="I526" s="33" t="s">
        <v>230</v>
      </c>
      <c r="J526" s="33" t="s">
        <v>1354</v>
      </c>
      <c r="K526" s="32" t="s">
        <v>1355</v>
      </c>
      <c r="L526" s="32" t="s">
        <v>1356</v>
      </c>
      <c r="M526" s="34">
        <v>43434</v>
      </c>
      <c r="N526" s="33" t="s">
        <v>30</v>
      </c>
      <c r="O526" s="35">
        <v>34000</v>
      </c>
      <c r="P526" s="36">
        <v>2</v>
      </c>
      <c r="Q526" s="36">
        <v>102</v>
      </c>
      <c r="R526" s="37">
        <v>43426</v>
      </c>
      <c r="S526" s="37">
        <v>43426</v>
      </c>
      <c r="T526" s="36" t="s">
        <v>31</v>
      </c>
      <c r="U526" s="29" t="s">
        <v>1497</v>
      </c>
      <c r="V526" s="46">
        <v>0.2</v>
      </c>
      <c r="W526" s="29">
        <f t="shared" si="43"/>
        <v>566.66666666666663</v>
      </c>
      <c r="X526" s="29">
        <f t="shared" si="44"/>
        <v>3400</v>
      </c>
      <c r="Y526" s="39"/>
    </row>
    <row r="527" spans="2:25" ht="18" x14ac:dyDescent="0.2">
      <c r="B527" s="31">
        <v>516</v>
      </c>
      <c r="C527" s="32">
        <v>1241</v>
      </c>
      <c r="D527" s="32" t="s">
        <v>21</v>
      </c>
      <c r="E527" s="32" t="s">
        <v>22</v>
      </c>
      <c r="F527" s="32" t="s">
        <v>1357</v>
      </c>
      <c r="G527" s="33" t="s">
        <v>58</v>
      </c>
      <c r="H527" s="33" t="s">
        <v>1353</v>
      </c>
      <c r="I527" s="33" t="s">
        <v>1354</v>
      </c>
      <c r="J527" s="33" t="s">
        <v>95</v>
      </c>
      <c r="K527" s="32" t="s">
        <v>1358</v>
      </c>
      <c r="L527" s="32" t="s">
        <v>1356</v>
      </c>
      <c r="M527" s="34">
        <v>43434</v>
      </c>
      <c r="N527" s="33" t="s">
        <v>30</v>
      </c>
      <c r="O527" s="35">
        <v>34000</v>
      </c>
      <c r="P527" s="36">
        <v>2</v>
      </c>
      <c r="Q527" s="36">
        <v>102</v>
      </c>
      <c r="R527" s="37">
        <v>43426</v>
      </c>
      <c r="S527" s="37">
        <v>43426</v>
      </c>
      <c r="T527" s="36" t="s">
        <v>61</v>
      </c>
      <c r="U527" s="29" t="s">
        <v>1497</v>
      </c>
      <c r="V527" s="46">
        <v>0.2</v>
      </c>
      <c r="W527" s="29">
        <f t="shared" ref="W527:W559" si="46">(O527*V527)/12</f>
        <v>566.66666666666663</v>
      </c>
      <c r="X527" s="29">
        <f t="shared" ref="X527:X559" si="47">W527*6</f>
        <v>3400</v>
      </c>
      <c r="Y527" s="39"/>
    </row>
    <row r="528" spans="2:25" ht="18" x14ac:dyDescent="0.2">
      <c r="B528" s="31">
        <v>517</v>
      </c>
      <c r="C528" s="32">
        <v>1241</v>
      </c>
      <c r="D528" s="32" t="s">
        <v>21</v>
      </c>
      <c r="E528" s="32" t="s">
        <v>22</v>
      </c>
      <c r="F528" s="32" t="s">
        <v>1359</v>
      </c>
      <c r="G528" s="33" t="s">
        <v>154</v>
      </c>
      <c r="H528" s="33" t="s">
        <v>1353</v>
      </c>
      <c r="I528" s="33" t="s">
        <v>1354</v>
      </c>
      <c r="J528" s="33" t="s">
        <v>95</v>
      </c>
      <c r="K528" s="32" t="s">
        <v>1360</v>
      </c>
      <c r="L528" s="32" t="s">
        <v>1356</v>
      </c>
      <c r="M528" s="34">
        <v>43434</v>
      </c>
      <c r="N528" s="33" t="s">
        <v>30</v>
      </c>
      <c r="O528" s="35">
        <v>34000</v>
      </c>
      <c r="P528" s="36">
        <v>2</v>
      </c>
      <c r="Q528" s="36">
        <v>102</v>
      </c>
      <c r="R528" s="37">
        <v>43426</v>
      </c>
      <c r="S528" s="37">
        <v>43426</v>
      </c>
      <c r="T528" s="36" t="s">
        <v>159</v>
      </c>
      <c r="U528" s="29" t="s">
        <v>1497</v>
      </c>
      <c r="V528" s="46">
        <v>0.2</v>
      </c>
      <c r="W528" s="29">
        <f t="shared" si="46"/>
        <v>566.66666666666663</v>
      </c>
      <c r="X528" s="29">
        <f t="shared" si="47"/>
        <v>3400</v>
      </c>
      <c r="Y528" s="39"/>
    </row>
    <row r="529" spans="2:25" ht="18" x14ac:dyDescent="0.2">
      <c r="B529" s="31">
        <v>518</v>
      </c>
      <c r="C529" s="32">
        <v>1241</v>
      </c>
      <c r="D529" s="32" t="s">
        <v>21</v>
      </c>
      <c r="E529" s="32" t="s">
        <v>22</v>
      </c>
      <c r="F529" s="32" t="s">
        <v>1361</v>
      </c>
      <c r="G529" s="33" t="s">
        <v>58</v>
      </c>
      <c r="H529" s="33" t="s">
        <v>1362</v>
      </c>
      <c r="I529" s="33" t="s">
        <v>189</v>
      </c>
      <c r="J529" s="33" t="s">
        <v>1363</v>
      </c>
      <c r="K529" s="32" t="s">
        <v>1364</v>
      </c>
      <c r="L529" s="32" t="s">
        <v>1356</v>
      </c>
      <c r="M529" s="34">
        <v>43434</v>
      </c>
      <c r="N529" s="33" t="s">
        <v>30</v>
      </c>
      <c r="O529" s="35">
        <v>8000</v>
      </c>
      <c r="P529" s="36">
        <v>2</v>
      </c>
      <c r="Q529" s="36">
        <v>102</v>
      </c>
      <c r="R529" s="37">
        <v>43426</v>
      </c>
      <c r="S529" s="37">
        <v>43426</v>
      </c>
      <c r="T529" s="36" t="s">
        <v>61</v>
      </c>
      <c r="U529" s="29" t="s">
        <v>1497</v>
      </c>
      <c r="V529" s="46">
        <v>0.2</v>
      </c>
      <c r="W529" s="29">
        <f t="shared" si="46"/>
        <v>133.33333333333334</v>
      </c>
      <c r="X529" s="29">
        <f t="shared" si="47"/>
        <v>800</v>
      </c>
      <c r="Y529" s="39"/>
    </row>
    <row r="530" spans="2:25" ht="18" x14ac:dyDescent="0.2">
      <c r="B530" s="31">
        <v>519</v>
      </c>
      <c r="C530" s="32">
        <v>1241</v>
      </c>
      <c r="D530" s="32" t="s">
        <v>21</v>
      </c>
      <c r="E530" s="32" t="s">
        <v>22</v>
      </c>
      <c r="F530" s="32" t="s">
        <v>1365</v>
      </c>
      <c r="G530" s="33" t="s">
        <v>38</v>
      </c>
      <c r="H530" s="33" t="s">
        <v>1362</v>
      </c>
      <c r="I530" s="33" t="s">
        <v>189</v>
      </c>
      <c r="J530" s="33" t="s">
        <v>1363</v>
      </c>
      <c r="K530" s="32" t="s">
        <v>1366</v>
      </c>
      <c r="L530" s="32" t="s">
        <v>1356</v>
      </c>
      <c r="M530" s="34">
        <v>43434</v>
      </c>
      <c r="N530" s="33" t="s">
        <v>30</v>
      </c>
      <c r="O530" s="35">
        <v>8000</v>
      </c>
      <c r="P530" s="36">
        <v>2</v>
      </c>
      <c r="Q530" s="36">
        <v>102</v>
      </c>
      <c r="R530" s="37">
        <v>43426</v>
      </c>
      <c r="S530" s="37">
        <v>43426</v>
      </c>
      <c r="T530" s="36" t="s">
        <v>45</v>
      </c>
      <c r="U530" s="29" t="s">
        <v>1497</v>
      </c>
      <c r="V530" s="46">
        <v>0.2</v>
      </c>
      <c r="W530" s="29">
        <f t="shared" si="46"/>
        <v>133.33333333333334</v>
      </c>
      <c r="X530" s="29">
        <f t="shared" si="47"/>
        <v>800</v>
      </c>
      <c r="Y530" s="39"/>
    </row>
    <row r="531" spans="2:25" ht="18" x14ac:dyDescent="0.2">
      <c r="B531" s="31">
        <v>520</v>
      </c>
      <c r="C531" s="32">
        <v>1241</v>
      </c>
      <c r="D531" s="32" t="s">
        <v>21</v>
      </c>
      <c r="E531" s="32" t="s">
        <v>22</v>
      </c>
      <c r="F531" s="32" t="s">
        <v>1367</v>
      </c>
      <c r="G531" s="33" t="s">
        <v>238</v>
      </c>
      <c r="H531" s="33" t="s">
        <v>1362</v>
      </c>
      <c r="I531" s="33" t="s">
        <v>189</v>
      </c>
      <c r="J531" s="33" t="s">
        <v>1363</v>
      </c>
      <c r="K531" s="32" t="s">
        <v>1368</v>
      </c>
      <c r="L531" s="32" t="s">
        <v>1356</v>
      </c>
      <c r="M531" s="34">
        <v>43434</v>
      </c>
      <c r="N531" s="33" t="s">
        <v>30</v>
      </c>
      <c r="O531" s="35">
        <v>8000</v>
      </c>
      <c r="P531" s="36">
        <v>2</v>
      </c>
      <c r="Q531" s="36">
        <v>102</v>
      </c>
      <c r="R531" s="37">
        <v>43426</v>
      </c>
      <c r="S531" s="37">
        <v>43426</v>
      </c>
      <c r="T531" s="36" t="s">
        <v>242</v>
      </c>
      <c r="U531" s="29" t="s">
        <v>1497</v>
      </c>
      <c r="V531" s="46">
        <v>0.2</v>
      </c>
      <c r="W531" s="29">
        <f t="shared" si="46"/>
        <v>133.33333333333334</v>
      </c>
      <c r="X531" s="29">
        <f t="shared" si="47"/>
        <v>800</v>
      </c>
      <c r="Y531" s="39"/>
    </row>
    <row r="532" spans="2:25" ht="18" x14ac:dyDescent="0.2">
      <c r="B532" s="31">
        <v>521</v>
      </c>
      <c r="C532" s="32">
        <v>1241</v>
      </c>
      <c r="D532" s="32" t="s">
        <v>21</v>
      </c>
      <c r="E532" s="32" t="s">
        <v>22</v>
      </c>
      <c r="F532" s="32" t="s">
        <v>1369</v>
      </c>
      <c r="G532" s="33" t="s">
        <v>154</v>
      </c>
      <c r="H532" s="33" t="s">
        <v>1362</v>
      </c>
      <c r="I532" s="33" t="s">
        <v>189</v>
      </c>
      <c r="J532" s="33" t="s">
        <v>1363</v>
      </c>
      <c r="K532" s="32" t="s">
        <v>1370</v>
      </c>
      <c r="L532" s="32" t="s">
        <v>1356</v>
      </c>
      <c r="M532" s="34">
        <v>43434</v>
      </c>
      <c r="N532" s="33" t="s">
        <v>30</v>
      </c>
      <c r="O532" s="35">
        <v>8000</v>
      </c>
      <c r="P532" s="36">
        <v>2</v>
      </c>
      <c r="Q532" s="36">
        <v>102</v>
      </c>
      <c r="R532" s="37">
        <v>43426</v>
      </c>
      <c r="S532" s="37">
        <v>43426</v>
      </c>
      <c r="T532" s="36" t="s">
        <v>159</v>
      </c>
      <c r="U532" s="29" t="s">
        <v>1497</v>
      </c>
      <c r="V532" s="46">
        <v>0.2</v>
      </c>
      <c r="W532" s="29">
        <f t="shared" si="46"/>
        <v>133.33333333333334</v>
      </c>
      <c r="X532" s="29">
        <f t="shared" si="47"/>
        <v>800</v>
      </c>
      <c r="Y532" s="39"/>
    </row>
    <row r="533" spans="2:25" ht="27" x14ac:dyDescent="0.2">
      <c r="B533" s="31">
        <v>522</v>
      </c>
      <c r="C533" s="32">
        <v>1241</v>
      </c>
      <c r="D533" s="32" t="s">
        <v>21</v>
      </c>
      <c r="E533" s="32" t="s">
        <v>22</v>
      </c>
      <c r="F533" s="32" t="s">
        <v>1371</v>
      </c>
      <c r="G533" s="33" t="s">
        <v>361</v>
      </c>
      <c r="H533" s="33" t="s">
        <v>1372</v>
      </c>
      <c r="I533" s="33" t="s">
        <v>409</v>
      </c>
      <c r="J533" s="33" t="s">
        <v>95</v>
      </c>
      <c r="K533" s="32" t="s">
        <v>1373</v>
      </c>
      <c r="L533" s="32" t="s">
        <v>1356</v>
      </c>
      <c r="M533" s="34">
        <v>43434</v>
      </c>
      <c r="N533" s="33" t="s">
        <v>30</v>
      </c>
      <c r="O533" s="35">
        <v>10000</v>
      </c>
      <c r="P533" s="36">
        <v>2</v>
      </c>
      <c r="Q533" s="36">
        <v>102</v>
      </c>
      <c r="R533" s="37">
        <v>43426</v>
      </c>
      <c r="S533" s="37">
        <v>43426</v>
      </c>
      <c r="T533" s="36" t="s">
        <v>316</v>
      </c>
      <c r="U533" s="29" t="s">
        <v>1497</v>
      </c>
      <c r="V533" s="46">
        <v>0.2</v>
      </c>
      <c r="W533" s="29">
        <f t="shared" si="46"/>
        <v>166.66666666666666</v>
      </c>
      <c r="X533" s="29">
        <f t="shared" si="47"/>
        <v>1000</v>
      </c>
      <c r="Y533" s="39"/>
    </row>
    <row r="534" spans="2:25" ht="18" x14ac:dyDescent="0.2">
      <c r="B534" s="31">
        <v>523</v>
      </c>
      <c r="C534" s="32">
        <v>1241</v>
      </c>
      <c r="D534" s="32" t="s">
        <v>21</v>
      </c>
      <c r="E534" s="32" t="s">
        <v>22</v>
      </c>
      <c r="F534" s="32" t="s">
        <v>1374</v>
      </c>
      <c r="G534" s="33" t="s">
        <v>353</v>
      </c>
      <c r="H534" s="33" t="s">
        <v>1372</v>
      </c>
      <c r="I534" s="33" t="s">
        <v>409</v>
      </c>
      <c r="J534" s="33" t="s">
        <v>95</v>
      </c>
      <c r="K534" s="32" t="s">
        <v>1375</v>
      </c>
      <c r="L534" s="32" t="s">
        <v>1356</v>
      </c>
      <c r="M534" s="34">
        <v>43434</v>
      </c>
      <c r="N534" s="33" t="s">
        <v>30</v>
      </c>
      <c r="O534" s="35">
        <v>10000</v>
      </c>
      <c r="P534" s="36">
        <v>2</v>
      </c>
      <c r="Q534" s="36">
        <v>102</v>
      </c>
      <c r="R534" s="37">
        <v>43426</v>
      </c>
      <c r="S534" s="37">
        <v>43426</v>
      </c>
      <c r="T534" s="36" t="s">
        <v>356</v>
      </c>
      <c r="U534" s="29" t="s">
        <v>1497</v>
      </c>
      <c r="V534" s="46">
        <v>0.2</v>
      </c>
      <c r="W534" s="29">
        <f t="shared" si="46"/>
        <v>166.66666666666666</v>
      </c>
      <c r="X534" s="29">
        <f t="shared" si="47"/>
        <v>1000</v>
      </c>
      <c r="Y534" s="39"/>
    </row>
    <row r="535" spans="2:25" ht="18" x14ac:dyDescent="0.2">
      <c r="B535" s="31">
        <v>524</v>
      </c>
      <c r="C535" s="32">
        <v>1241</v>
      </c>
      <c r="D535" s="32" t="s">
        <v>21</v>
      </c>
      <c r="E535" s="32" t="s">
        <v>22</v>
      </c>
      <c r="F535" s="32" t="s">
        <v>1376</v>
      </c>
      <c r="G535" s="33" t="s">
        <v>238</v>
      </c>
      <c r="H535" s="33" t="s">
        <v>1372</v>
      </c>
      <c r="I535" s="33" t="s">
        <v>409</v>
      </c>
      <c r="J535" s="33" t="s">
        <v>95</v>
      </c>
      <c r="K535" s="32" t="s">
        <v>1377</v>
      </c>
      <c r="L535" s="32" t="s">
        <v>1356</v>
      </c>
      <c r="M535" s="34">
        <v>43434</v>
      </c>
      <c r="N535" s="33" t="s">
        <v>30</v>
      </c>
      <c r="O535" s="35">
        <v>30000</v>
      </c>
      <c r="P535" s="36">
        <v>2</v>
      </c>
      <c r="Q535" s="36">
        <v>102</v>
      </c>
      <c r="R535" s="37">
        <v>43426</v>
      </c>
      <c r="S535" s="37">
        <v>43426</v>
      </c>
      <c r="T535" s="36" t="s">
        <v>242</v>
      </c>
      <c r="U535" s="29" t="s">
        <v>1497</v>
      </c>
      <c r="V535" s="46">
        <v>0.2</v>
      </c>
      <c r="W535" s="29">
        <f t="shared" si="46"/>
        <v>500</v>
      </c>
      <c r="X535" s="29">
        <f t="shared" si="47"/>
        <v>3000</v>
      </c>
      <c r="Y535" s="39"/>
    </row>
    <row r="536" spans="2:25" ht="18" x14ac:dyDescent="0.2">
      <c r="B536" s="31">
        <v>525</v>
      </c>
      <c r="C536" s="32">
        <v>1241</v>
      </c>
      <c r="D536" s="32" t="s">
        <v>21</v>
      </c>
      <c r="E536" s="32" t="s">
        <v>22</v>
      </c>
      <c r="F536" s="32" t="s">
        <v>1378</v>
      </c>
      <c r="G536" s="33" t="s">
        <v>343</v>
      </c>
      <c r="H536" s="33" t="s">
        <v>1372</v>
      </c>
      <c r="I536" s="33" t="s">
        <v>288</v>
      </c>
      <c r="J536" s="33" t="s">
        <v>95</v>
      </c>
      <c r="K536" s="32" t="s">
        <v>1379</v>
      </c>
      <c r="L536" s="32" t="s">
        <v>1356</v>
      </c>
      <c r="M536" s="34">
        <v>43434</v>
      </c>
      <c r="N536" s="33" t="s">
        <v>30</v>
      </c>
      <c r="O536" s="35">
        <v>15000</v>
      </c>
      <c r="P536" s="36">
        <v>2</v>
      </c>
      <c r="Q536" s="36">
        <v>102</v>
      </c>
      <c r="R536" s="37">
        <v>43426</v>
      </c>
      <c r="S536" s="37">
        <v>43426</v>
      </c>
      <c r="T536" s="36" t="s">
        <v>347</v>
      </c>
      <c r="U536" s="29" t="s">
        <v>1497</v>
      </c>
      <c r="V536" s="46">
        <v>0.2</v>
      </c>
      <c r="W536" s="29">
        <f t="shared" si="46"/>
        <v>250</v>
      </c>
      <c r="X536" s="29">
        <f t="shared" si="47"/>
        <v>1500</v>
      </c>
      <c r="Y536" s="39"/>
    </row>
    <row r="537" spans="2:25" ht="18" x14ac:dyDescent="0.2">
      <c r="B537" s="31">
        <v>526</v>
      </c>
      <c r="C537" s="32">
        <v>1241</v>
      </c>
      <c r="D537" s="32" t="s">
        <v>21</v>
      </c>
      <c r="E537" s="32" t="s">
        <v>22</v>
      </c>
      <c r="F537" s="32" t="s">
        <v>1380</v>
      </c>
      <c r="G537" s="33" t="s">
        <v>24</v>
      </c>
      <c r="H537" s="33" t="s">
        <v>1372</v>
      </c>
      <c r="I537" s="33" t="s">
        <v>409</v>
      </c>
      <c r="J537" s="33" t="s">
        <v>95</v>
      </c>
      <c r="K537" s="32" t="s">
        <v>1381</v>
      </c>
      <c r="L537" s="32" t="s">
        <v>1356</v>
      </c>
      <c r="M537" s="34">
        <v>43434</v>
      </c>
      <c r="N537" s="33" t="s">
        <v>30</v>
      </c>
      <c r="O537" s="35">
        <v>17678.560000000001</v>
      </c>
      <c r="P537" s="36">
        <v>2</v>
      </c>
      <c r="Q537" s="36">
        <v>102</v>
      </c>
      <c r="R537" s="37">
        <v>43426</v>
      </c>
      <c r="S537" s="37">
        <v>43426</v>
      </c>
      <c r="T537" s="36" t="s">
        <v>31</v>
      </c>
      <c r="U537" s="29" t="s">
        <v>1497</v>
      </c>
      <c r="V537" s="46">
        <v>0.2</v>
      </c>
      <c r="W537" s="29">
        <f t="shared" si="46"/>
        <v>294.64266666666668</v>
      </c>
      <c r="X537" s="29">
        <f t="shared" si="47"/>
        <v>1767.8560000000002</v>
      </c>
      <c r="Y537" s="39"/>
    </row>
    <row r="538" spans="2:25" ht="18" x14ac:dyDescent="0.2">
      <c r="B538" s="31">
        <v>527</v>
      </c>
      <c r="C538" s="32">
        <v>1241</v>
      </c>
      <c r="D538" s="32" t="s">
        <v>21</v>
      </c>
      <c r="E538" s="32" t="s">
        <v>22</v>
      </c>
      <c r="F538" s="32" t="s">
        <v>1382</v>
      </c>
      <c r="G538" s="33" t="s">
        <v>540</v>
      </c>
      <c r="H538" s="33" t="s">
        <v>1362</v>
      </c>
      <c r="I538" s="33" t="s">
        <v>600</v>
      </c>
      <c r="J538" s="33" t="s">
        <v>95</v>
      </c>
      <c r="K538" s="32" t="s">
        <v>1383</v>
      </c>
      <c r="L538" s="32" t="s">
        <v>1356</v>
      </c>
      <c r="M538" s="34">
        <v>43434</v>
      </c>
      <c r="N538" s="33" t="s">
        <v>30</v>
      </c>
      <c r="O538" s="35">
        <v>17321.439999999999</v>
      </c>
      <c r="P538" s="36">
        <v>2</v>
      </c>
      <c r="Q538" s="36">
        <v>102</v>
      </c>
      <c r="R538" s="37">
        <v>43426</v>
      </c>
      <c r="S538" s="37">
        <v>43426</v>
      </c>
      <c r="T538" s="36" t="s">
        <v>496</v>
      </c>
      <c r="U538" s="29" t="s">
        <v>1497</v>
      </c>
      <c r="V538" s="46">
        <v>0.2</v>
      </c>
      <c r="W538" s="29">
        <f t="shared" si="46"/>
        <v>288.69066666666669</v>
      </c>
      <c r="X538" s="29">
        <f t="shared" si="47"/>
        <v>1732.1440000000002</v>
      </c>
      <c r="Y538" s="39"/>
    </row>
    <row r="539" spans="2:25" ht="18" x14ac:dyDescent="0.2">
      <c r="B539" s="31">
        <v>528</v>
      </c>
      <c r="C539" s="32">
        <v>1241</v>
      </c>
      <c r="D539" s="32" t="s">
        <v>21</v>
      </c>
      <c r="E539" s="32" t="s">
        <v>22</v>
      </c>
      <c r="F539" s="32" t="s">
        <v>1384</v>
      </c>
      <c r="G539" s="33" t="s">
        <v>154</v>
      </c>
      <c r="H539" s="33" t="s">
        <v>1362</v>
      </c>
      <c r="I539" s="33" t="s">
        <v>600</v>
      </c>
      <c r="J539" s="33" t="s">
        <v>1385</v>
      </c>
      <c r="K539" s="32" t="s">
        <v>1386</v>
      </c>
      <c r="L539" s="32" t="s">
        <v>1356</v>
      </c>
      <c r="M539" s="34">
        <v>43434</v>
      </c>
      <c r="N539" s="33" t="s">
        <v>30</v>
      </c>
      <c r="O539" s="35">
        <v>38000</v>
      </c>
      <c r="P539" s="36">
        <v>2</v>
      </c>
      <c r="Q539" s="36">
        <v>102</v>
      </c>
      <c r="R539" s="37">
        <v>43426</v>
      </c>
      <c r="S539" s="37">
        <v>43426</v>
      </c>
      <c r="T539" s="36" t="s">
        <v>159</v>
      </c>
      <c r="U539" s="29" t="s">
        <v>1497</v>
      </c>
      <c r="V539" s="46">
        <v>0.2</v>
      </c>
      <c r="W539" s="29">
        <f t="shared" si="46"/>
        <v>633.33333333333337</v>
      </c>
      <c r="X539" s="29">
        <f t="shared" si="47"/>
        <v>3800</v>
      </c>
      <c r="Y539" s="39"/>
    </row>
    <row r="540" spans="2:25" ht="18" x14ac:dyDescent="0.2">
      <c r="B540" s="31">
        <v>529</v>
      </c>
      <c r="C540" s="32">
        <v>1241</v>
      </c>
      <c r="D540" s="32" t="s">
        <v>21</v>
      </c>
      <c r="E540" s="32" t="s">
        <v>22</v>
      </c>
      <c r="F540" s="32" t="s">
        <v>1387</v>
      </c>
      <c r="G540" s="33" t="s">
        <v>58</v>
      </c>
      <c r="H540" s="33" t="s">
        <v>1372</v>
      </c>
      <c r="I540" s="33" t="s">
        <v>409</v>
      </c>
      <c r="J540" s="33" t="s">
        <v>95</v>
      </c>
      <c r="K540" s="32" t="s">
        <v>1388</v>
      </c>
      <c r="L540" s="32" t="s">
        <v>1356</v>
      </c>
      <c r="M540" s="34">
        <v>43434</v>
      </c>
      <c r="N540" s="33" t="s">
        <v>30</v>
      </c>
      <c r="O540" s="35">
        <v>18000</v>
      </c>
      <c r="P540" s="36">
        <v>2</v>
      </c>
      <c r="Q540" s="36">
        <v>102</v>
      </c>
      <c r="R540" s="37">
        <v>43426</v>
      </c>
      <c r="S540" s="37">
        <v>43426</v>
      </c>
      <c r="T540" s="36" t="s">
        <v>61</v>
      </c>
      <c r="U540" s="29" t="s">
        <v>1497</v>
      </c>
      <c r="V540" s="46">
        <v>0.2</v>
      </c>
      <c r="W540" s="29">
        <f t="shared" si="46"/>
        <v>300</v>
      </c>
      <c r="X540" s="29">
        <f t="shared" si="47"/>
        <v>1800</v>
      </c>
      <c r="Y540" s="39"/>
    </row>
    <row r="541" spans="2:25" ht="18" x14ac:dyDescent="0.2">
      <c r="B541" s="31">
        <v>530</v>
      </c>
      <c r="C541" s="32">
        <v>1246</v>
      </c>
      <c r="D541" s="32" t="s">
        <v>90</v>
      </c>
      <c r="E541" s="32" t="s">
        <v>813</v>
      </c>
      <c r="F541" s="32" t="s">
        <v>1389</v>
      </c>
      <c r="G541" s="33" t="s">
        <v>38</v>
      </c>
      <c r="H541" s="33" t="s">
        <v>1345</v>
      </c>
      <c r="I541" s="33" t="s">
        <v>94</v>
      </c>
      <c r="J541" s="33" t="s">
        <v>95</v>
      </c>
      <c r="K541" s="32" t="s">
        <v>1390</v>
      </c>
      <c r="L541" s="32" t="s">
        <v>1347</v>
      </c>
      <c r="M541" s="34">
        <v>43399</v>
      </c>
      <c r="N541" s="33" t="s">
        <v>96</v>
      </c>
      <c r="O541" s="35">
        <v>84856.320000000007</v>
      </c>
      <c r="P541" s="36">
        <v>2</v>
      </c>
      <c r="Q541" s="36">
        <v>133</v>
      </c>
      <c r="R541" s="37">
        <v>43399</v>
      </c>
      <c r="S541" s="37">
        <v>43399</v>
      </c>
      <c r="T541" s="36" t="s">
        <v>45</v>
      </c>
      <c r="U541" s="55" t="s">
        <v>1496</v>
      </c>
      <c r="V541" s="56">
        <v>0.1</v>
      </c>
      <c r="W541" s="55">
        <f t="shared" si="46"/>
        <v>707.13600000000008</v>
      </c>
      <c r="X541" s="55">
        <f t="shared" si="47"/>
        <v>4242.8160000000007</v>
      </c>
      <c r="Y541" s="39"/>
    </row>
    <row r="542" spans="2:25" ht="18" x14ac:dyDescent="0.2">
      <c r="B542" s="31">
        <v>531</v>
      </c>
      <c r="C542" s="32">
        <v>1246</v>
      </c>
      <c r="D542" s="32" t="s">
        <v>90</v>
      </c>
      <c r="E542" s="32" t="s">
        <v>813</v>
      </c>
      <c r="F542" s="32" t="s">
        <v>1391</v>
      </c>
      <c r="G542" s="33" t="s">
        <v>38</v>
      </c>
      <c r="H542" s="33" t="s">
        <v>1392</v>
      </c>
      <c r="I542" s="33" t="s">
        <v>94</v>
      </c>
      <c r="J542" s="33" t="s">
        <v>95</v>
      </c>
      <c r="K542" s="32" t="s">
        <v>1393</v>
      </c>
      <c r="L542" s="32" t="s">
        <v>1347</v>
      </c>
      <c r="M542" s="34">
        <v>43399</v>
      </c>
      <c r="N542" s="33" t="s">
        <v>96</v>
      </c>
      <c r="O542" s="35">
        <v>27231.7</v>
      </c>
      <c r="P542" s="36">
        <v>2</v>
      </c>
      <c r="Q542" s="36">
        <v>133</v>
      </c>
      <c r="R542" s="37">
        <v>43399</v>
      </c>
      <c r="S542" s="37">
        <v>43399</v>
      </c>
      <c r="T542" s="36" t="s">
        <v>45</v>
      </c>
      <c r="U542" s="55" t="s">
        <v>1496</v>
      </c>
      <c r="V542" s="56">
        <v>0.1</v>
      </c>
      <c r="W542" s="55">
        <f t="shared" si="46"/>
        <v>226.93083333333334</v>
      </c>
      <c r="X542" s="55">
        <f t="shared" si="47"/>
        <v>1361.585</v>
      </c>
      <c r="Y542" s="39"/>
    </row>
    <row r="543" spans="2:25" ht="18" x14ac:dyDescent="0.2">
      <c r="B543" s="31">
        <v>532</v>
      </c>
      <c r="C543" s="32">
        <v>1246</v>
      </c>
      <c r="D543" s="32" t="s">
        <v>90</v>
      </c>
      <c r="E543" s="32" t="s">
        <v>813</v>
      </c>
      <c r="F543" s="32" t="s">
        <v>1394</v>
      </c>
      <c r="G543" s="33" t="s">
        <v>38</v>
      </c>
      <c r="H543" s="33" t="s">
        <v>1392</v>
      </c>
      <c r="I543" s="33" t="s">
        <v>94</v>
      </c>
      <c r="J543" s="33" t="s">
        <v>95</v>
      </c>
      <c r="K543" s="32" t="s">
        <v>1395</v>
      </c>
      <c r="L543" s="32" t="s">
        <v>1347</v>
      </c>
      <c r="M543" s="34">
        <v>43399</v>
      </c>
      <c r="N543" s="33" t="s">
        <v>96</v>
      </c>
      <c r="O543" s="35">
        <v>27231.7</v>
      </c>
      <c r="P543" s="36">
        <v>2</v>
      </c>
      <c r="Q543" s="36">
        <v>133</v>
      </c>
      <c r="R543" s="37">
        <v>43399</v>
      </c>
      <c r="S543" s="37">
        <v>43399</v>
      </c>
      <c r="T543" s="36" t="s">
        <v>45</v>
      </c>
      <c r="U543" s="55" t="s">
        <v>1496</v>
      </c>
      <c r="V543" s="56">
        <v>0.1</v>
      </c>
      <c r="W543" s="55">
        <f t="shared" si="46"/>
        <v>226.93083333333334</v>
      </c>
      <c r="X543" s="55">
        <f t="shared" si="47"/>
        <v>1361.585</v>
      </c>
      <c r="Y543" s="39"/>
    </row>
    <row r="544" spans="2:25" ht="18" x14ac:dyDescent="0.2">
      <c r="B544" s="31">
        <v>533</v>
      </c>
      <c r="C544" s="32">
        <v>1246</v>
      </c>
      <c r="D544" s="32" t="s">
        <v>90</v>
      </c>
      <c r="E544" s="32" t="s">
        <v>813</v>
      </c>
      <c r="F544" s="32" t="s">
        <v>1396</v>
      </c>
      <c r="G544" s="33" t="s">
        <v>38</v>
      </c>
      <c r="H544" s="33" t="s">
        <v>1392</v>
      </c>
      <c r="I544" s="33" t="s">
        <v>94</v>
      </c>
      <c r="J544" s="33" t="s">
        <v>95</v>
      </c>
      <c r="K544" s="32" t="s">
        <v>1397</v>
      </c>
      <c r="L544" s="32" t="s">
        <v>1347</v>
      </c>
      <c r="M544" s="34">
        <v>43399</v>
      </c>
      <c r="N544" s="33" t="s">
        <v>96</v>
      </c>
      <c r="O544" s="35">
        <v>27231.7</v>
      </c>
      <c r="P544" s="36">
        <v>2</v>
      </c>
      <c r="Q544" s="36">
        <v>133</v>
      </c>
      <c r="R544" s="37">
        <v>43399</v>
      </c>
      <c r="S544" s="37">
        <v>43399</v>
      </c>
      <c r="T544" s="36" t="s">
        <v>45</v>
      </c>
      <c r="U544" s="55" t="s">
        <v>1496</v>
      </c>
      <c r="V544" s="56">
        <v>0.1</v>
      </c>
      <c r="W544" s="55">
        <f t="shared" si="46"/>
        <v>226.93083333333334</v>
      </c>
      <c r="X544" s="55">
        <f t="shared" si="47"/>
        <v>1361.585</v>
      </c>
      <c r="Y544" s="39"/>
    </row>
    <row r="545" spans="2:25" ht="18" x14ac:dyDescent="0.2">
      <c r="B545" s="31">
        <v>534</v>
      </c>
      <c r="C545" s="32">
        <v>1246</v>
      </c>
      <c r="D545" s="32" t="s">
        <v>90</v>
      </c>
      <c r="E545" s="32" t="s">
        <v>813</v>
      </c>
      <c r="F545" s="32" t="s">
        <v>1398</v>
      </c>
      <c r="G545" s="33" t="s">
        <v>38</v>
      </c>
      <c r="H545" s="33" t="s">
        <v>1392</v>
      </c>
      <c r="I545" s="33" t="s">
        <v>94</v>
      </c>
      <c r="J545" s="33" t="s">
        <v>95</v>
      </c>
      <c r="K545" s="32" t="s">
        <v>1399</v>
      </c>
      <c r="L545" s="32" t="s">
        <v>1347</v>
      </c>
      <c r="M545" s="34">
        <v>43399</v>
      </c>
      <c r="N545" s="33" t="s">
        <v>96</v>
      </c>
      <c r="O545" s="35">
        <v>27231.7</v>
      </c>
      <c r="P545" s="36">
        <v>2</v>
      </c>
      <c r="Q545" s="36">
        <v>133</v>
      </c>
      <c r="R545" s="37">
        <v>43399</v>
      </c>
      <c r="S545" s="37">
        <v>43399</v>
      </c>
      <c r="T545" s="36" t="s">
        <v>45</v>
      </c>
      <c r="U545" s="55" t="s">
        <v>1496</v>
      </c>
      <c r="V545" s="56">
        <v>0.1</v>
      </c>
      <c r="W545" s="55">
        <f t="shared" si="46"/>
        <v>226.93083333333334</v>
      </c>
      <c r="X545" s="55">
        <f t="shared" si="47"/>
        <v>1361.585</v>
      </c>
      <c r="Y545" s="39"/>
    </row>
    <row r="546" spans="2:25" ht="18" x14ac:dyDescent="0.2">
      <c r="B546" s="31">
        <v>535</v>
      </c>
      <c r="C546" s="32">
        <v>1246</v>
      </c>
      <c r="D546" s="32" t="s">
        <v>90</v>
      </c>
      <c r="E546" s="32" t="s">
        <v>813</v>
      </c>
      <c r="F546" s="32" t="s">
        <v>1400</v>
      </c>
      <c r="G546" s="33" t="s">
        <v>38</v>
      </c>
      <c r="H546" s="33" t="s">
        <v>1392</v>
      </c>
      <c r="I546" s="33" t="s">
        <v>94</v>
      </c>
      <c r="J546" s="33" t="s">
        <v>95</v>
      </c>
      <c r="K546" s="32" t="s">
        <v>1401</v>
      </c>
      <c r="L546" s="32" t="s">
        <v>1347</v>
      </c>
      <c r="M546" s="34">
        <v>43399</v>
      </c>
      <c r="N546" s="33" t="s">
        <v>96</v>
      </c>
      <c r="O546" s="35">
        <v>27231.7</v>
      </c>
      <c r="P546" s="36">
        <v>2</v>
      </c>
      <c r="Q546" s="36">
        <v>133</v>
      </c>
      <c r="R546" s="37">
        <v>43399</v>
      </c>
      <c r="S546" s="37">
        <v>43399</v>
      </c>
      <c r="T546" s="36" t="s">
        <v>45</v>
      </c>
      <c r="U546" s="55" t="s">
        <v>1496</v>
      </c>
      <c r="V546" s="56">
        <v>0.1</v>
      </c>
      <c r="W546" s="55">
        <f t="shared" si="46"/>
        <v>226.93083333333334</v>
      </c>
      <c r="X546" s="55">
        <f t="shared" si="47"/>
        <v>1361.585</v>
      </c>
      <c r="Y546" s="39"/>
    </row>
    <row r="547" spans="2:25" ht="18" x14ac:dyDescent="0.2">
      <c r="B547" s="31">
        <v>536</v>
      </c>
      <c r="C547" s="32">
        <v>1246</v>
      </c>
      <c r="D547" s="32" t="s">
        <v>90</v>
      </c>
      <c r="E547" s="32" t="s">
        <v>813</v>
      </c>
      <c r="F547" s="32" t="s">
        <v>1402</v>
      </c>
      <c r="G547" s="33" t="s">
        <v>38</v>
      </c>
      <c r="H547" s="33" t="s">
        <v>1392</v>
      </c>
      <c r="I547" s="33" t="s">
        <v>94</v>
      </c>
      <c r="J547" s="33" t="s">
        <v>95</v>
      </c>
      <c r="K547" s="32" t="s">
        <v>1403</v>
      </c>
      <c r="L547" s="32" t="s">
        <v>1347</v>
      </c>
      <c r="M547" s="34">
        <v>43399</v>
      </c>
      <c r="N547" s="33" t="s">
        <v>96</v>
      </c>
      <c r="O547" s="35">
        <v>27231.7</v>
      </c>
      <c r="P547" s="36">
        <v>2</v>
      </c>
      <c r="Q547" s="36">
        <v>133</v>
      </c>
      <c r="R547" s="37">
        <v>43399</v>
      </c>
      <c r="S547" s="37">
        <v>43399</v>
      </c>
      <c r="T547" s="36" t="s">
        <v>45</v>
      </c>
      <c r="U547" s="55" t="s">
        <v>1496</v>
      </c>
      <c r="V547" s="56">
        <v>0.1</v>
      </c>
      <c r="W547" s="55">
        <f t="shared" si="46"/>
        <v>226.93083333333334</v>
      </c>
      <c r="X547" s="55">
        <f t="shared" si="47"/>
        <v>1361.585</v>
      </c>
      <c r="Y547" s="39"/>
    </row>
    <row r="548" spans="2:25" ht="18" x14ac:dyDescent="0.2">
      <c r="B548" s="31">
        <v>537</v>
      </c>
      <c r="C548" s="32">
        <v>1246</v>
      </c>
      <c r="D548" s="32" t="s">
        <v>90</v>
      </c>
      <c r="E548" s="32" t="s">
        <v>813</v>
      </c>
      <c r="F548" s="32" t="s">
        <v>1404</v>
      </c>
      <c r="G548" s="33" t="s">
        <v>38</v>
      </c>
      <c r="H548" s="33" t="s">
        <v>1392</v>
      </c>
      <c r="I548" s="33" t="s">
        <v>94</v>
      </c>
      <c r="J548" s="33" t="s">
        <v>95</v>
      </c>
      <c r="K548" s="32" t="s">
        <v>1405</v>
      </c>
      <c r="L548" s="32" t="s">
        <v>1347</v>
      </c>
      <c r="M548" s="34">
        <v>43399</v>
      </c>
      <c r="N548" s="33" t="s">
        <v>96</v>
      </c>
      <c r="O548" s="35">
        <v>27231.7</v>
      </c>
      <c r="P548" s="36">
        <v>2</v>
      </c>
      <c r="Q548" s="36">
        <v>133</v>
      </c>
      <c r="R548" s="37">
        <v>43399</v>
      </c>
      <c r="S548" s="37">
        <v>43399</v>
      </c>
      <c r="T548" s="36" t="s">
        <v>45</v>
      </c>
      <c r="U548" s="55" t="s">
        <v>1496</v>
      </c>
      <c r="V548" s="56">
        <v>0.1</v>
      </c>
      <c r="W548" s="55">
        <f t="shared" si="46"/>
        <v>226.93083333333334</v>
      </c>
      <c r="X548" s="55">
        <f t="shared" si="47"/>
        <v>1361.585</v>
      </c>
      <c r="Y548" s="39"/>
    </row>
    <row r="549" spans="2:25" ht="18" x14ac:dyDescent="0.2">
      <c r="B549" s="31">
        <v>538</v>
      </c>
      <c r="C549" s="32">
        <v>1246</v>
      </c>
      <c r="D549" s="32" t="s">
        <v>90</v>
      </c>
      <c r="E549" s="32" t="s">
        <v>813</v>
      </c>
      <c r="F549" s="32" t="s">
        <v>1406</v>
      </c>
      <c r="G549" s="33" t="s">
        <v>38</v>
      </c>
      <c r="H549" s="33" t="s">
        <v>1392</v>
      </c>
      <c r="I549" s="33" t="s">
        <v>94</v>
      </c>
      <c r="J549" s="33" t="s">
        <v>95</v>
      </c>
      <c r="K549" s="32" t="s">
        <v>1407</v>
      </c>
      <c r="L549" s="32" t="s">
        <v>1347</v>
      </c>
      <c r="M549" s="34">
        <v>43399</v>
      </c>
      <c r="N549" s="33" t="s">
        <v>96</v>
      </c>
      <c r="O549" s="35">
        <v>27231.7</v>
      </c>
      <c r="P549" s="36">
        <v>2</v>
      </c>
      <c r="Q549" s="36">
        <v>133</v>
      </c>
      <c r="R549" s="37">
        <v>43399</v>
      </c>
      <c r="S549" s="37">
        <v>43399</v>
      </c>
      <c r="T549" s="36" t="s">
        <v>45</v>
      </c>
      <c r="U549" s="55" t="s">
        <v>1496</v>
      </c>
      <c r="V549" s="56">
        <v>0.1</v>
      </c>
      <c r="W549" s="55">
        <f t="shared" si="46"/>
        <v>226.93083333333334</v>
      </c>
      <c r="X549" s="55">
        <f t="shared" si="47"/>
        <v>1361.585</v>
      </c>
      <c r="Y549" s="39"/>
    </row>
    <row r="550" spans="2:25" ht="18" x14ac:dyDescent="0.2">
      <c r="B550" s="31">
        <v>539</v>
      </c>
      <c r="C550" s="32">
        <v>1246</v>
      </c>
      <c r="D550" s="32" t="s">
        <v>90</v>
      </c>
      <c r="E550" s="32" t="s">
        <v>813</v>
      </c>
      <c r="F550" s="32" t="s">
        <v>1408</v>
      </c>
      <c r="G550" s="33" t="s">
        <v>38</v>
      </c>
      <c r="H550" s="33" t="s">
        <v>1409</v>
      </c>
      <c r="I550" s="33" t="s">
        <v>94</v>
      </c>
      <c r="J550" s="33" t="s">
        <v>95</v>
      </c>
      <c r="K550" s="32" t="s">
        <v>1410</v>
      </c>
      <c r="L550" s="32" t="s">
        <v>1347</v>
      </c>
      <c r="M550" s="34">
        <v>43399</v>
      </c>
      <c r="N550" s="33" t="s">
        <v>96</v>
      </c>
      <c r="O550" s="35">
        <v>13436.28</v>
      </c>
      <c r="P550" s="36">
        <v>2</v>
      </c>
      <c r="Q550" s="36">
        <v>133</v>
      </c>
      <c r="R550" s="37">
        <v>43399</v>
      </c>
      <c r="S550" s="37">
        <v>43399</v>
      </c>
      <c r="T550" s="36" t="s">
        <v>45</v>
      </c>
      <c r="U550" s="55" t="s">
        <v>1496</v>
      </c>
      <c r="V550" s="56">
        <v>0.1</v>
      </c>
      <c r="W550" s="55">
        <f t="shared" si="46"/>
        <v>111.96900000000001</v>
      </c>
      <c r="X550" s="55">
        <f t="shared" si="47"/>
        <v>671.81400000000008</v>
      </c>
      <c r="Y550" s="39"/>
    </row>
    <row r="551" spans="2:25" ht="18" x14ac:dyDescent="0.2">
      <c r="B551" s="31">
        <v>540</v>
      </c>
      <c r="C551" s="32">
        <v>1246</v>
      </c>
      <c r="D551" s="32" t="s">
        <v>90</v>
      </c>
      <c r="E551" s="32" t="s">
        <v>813</v>
      </c>
      <c r="F551" s="32" t="s">
        <v>1411</v>
      </c>
      <c r="G551" s="33" t="s">
        <v>38</v>
      </c>
      <c r="H551" s="33" t="s">
        <v>1412</v>
      </c>
      <c r="I551" s="33" t="s">
        <v>94</v>
      </c>
      <c r="J551" s="33" t="s">
        <v>1413</v>
      </c>
      <c r="K551" s="32" t="s">
        <v>97</v>
      </c>
      <c r="L551" s="32" t="s">
        <v>1347</v>
      </c>
      <c r="M551" s="34">
        <v>43399</v>
      </c>
      <c r="N551" s="33" t="s">
        <v>96</v>
      </c>
      <c r="O551" s="35">
        <v>79032.34</v>
      </c>
      <c r="P551" s="36">
        <v>2</v>
      </c>
      <c r="Q551" s="36">
        <v>133</v>
      </c>
      <c r="R551" s="37">
        <v>43399</v>
      </c>
      <c r="S551" s="37">
        <v>43399</v>
      </c>
      <c r="T551" s="36" t="s">
        <v>45</v>
      </c>
      <c r="U551" s="55" t="s">
        <v>1496</v>
      </c>
      <c r="V551" s="56">
        <v>0.1</v>
      </c>
      <c r="W551" s="55">
        <f t="shared" si="46"/>
        <v>658.60283333333336</v>
      </c>
      <c r="X551" s="55">
        <f t="shared" si="47"/>
        <v>3951.6170000000002</v>
      </c>
      <c r="Y551" s="39"/>
    </row>
    <row r="552" spans="2:25" ht="18" x14ac:dyDescent="0.2">
      <c r="B552" s="31">
        <v>541</v>
      </c>
      <c r="C552" s="32">
        <v>1246</v>
      </c>
      <c r="D552" s="32" t="s">
        <v>90</v>
      </c>
      <c r="E552" s="32" t="s">
        <v>813</v>
      </c>
      <c r="F552" s="32" t="s">
        <v>1414</v>
      </c>
      <c r="G552" s="33" t="s">
        <v>38</v>
      </c>
      <c r="H552" s="33" t="s">
        <v>1412</v>
      </c>
      <c r="I552" s="33" t="s">
        <v>94</v>
      </c>
      <c r="J552" s="33" t="s">
        <v>1413</v>
      </c>
      <c r="K552" s="32" t="s">
        <v>97</v>
      </c>
      <c r="L552" s="32" t="s">
        <v>1347</v>
      </c>
      <c r="M552" s="34">
        <v>43399</v>
      </c>
      <c r="N552" s="33" t="s">
        <v>96</v>
      </c>
      <c r="O552" s="35">
        <v>79032.34</v>
      </c>
      <c r="P552" s="36">
        <v>2</v>
      </c>
      <c r="Q552" s="36">
        <v>133</v>
      </c>
      <c r="R552" s="37">
        <v>43399</v>
      </c>
      <c r="S552" s="37">
        <v>43399</v>
      </c>
      <c r="T552" s="36" t="s">
        <v>45</v>
      </c>
      <c r="U552" s="55" t="s">
        <v>1496</v>
      </c>
      <c r="V552" s="56">
        <v>0.1</v>
      </c>
      <c r="W552" s="55">
        <f t="shared" si="46"/>
        <v>658.60283333333336</v>
      </c>
      <c r="X552" s="55">
        <f t="shared" si="47"/>
        <v>3951.6170000000002</v>
      </c>
      <c r="Y552" s="39"/>
    </row>
    <row r="553" spans="2:25" ht="18" x14ac:dyDescent="0.2">
      <c r="B553" s="31">
        <v>542</v>
      </c>
      <c r="C553" s="32">
        <v>1246</v>
      </c>
      <c r="D553" s="32" t="s">
        <v>90</v>
      </c>
      <c r="E553" s="32" t="s">
        <v>813</v>
      </c>
      <c r="F553" s="32" t="s">
        <v>1415</v>
      </c>
      <c r="G553" s="33" t="s">
        <v>38</v>
      </c>
      <c r="H553" s="33" t="s">
        <v>1412</v>
      </c>
      <c r="I553" s="33" t="s">
        <v>94</v>
      </c>
      <c r="J553" s="33" t="s">
        <v>1413</v>
      </c>
      <c r="K553" s="32" t="s">
        <v>97</v>
      </c>
      <c r="L553" s="32" t="s">
        <v>1347</v>
      </c>
      <c r="M553" s="34">
        <v>43399</v>
      </c>
      <c r="N553" s="33" t="s">
        <v>96</v>
      </c>
      <c r="O553" s="35">
        <v>79032.34</v>
      </c>
      <c r="P553" s="36">
        <v>2</v>
      </c>
      <c r="Q553" s="36">
        <v>133</v>
      </c>
      <c r="R553" s="37">
        <v>43399</v>
      </c>
      <c r="S553" s="37">
        <v>43399</v>
      </c>
      <c r="T553" s="36" t="s">
        <v>45</v>
      </c>
      <c r="U553" s="55" t="s">
        <v>1496</v>
      </c>
      <c r="V553" s="56">
        <v>0.1</v>
      </c>
      <c r="W553" s="55">
        <f t="shared" si="46"/>
        <v>658.60283333333336</v>
      </c>
      <c r="X553" s="55">
        <f t="shared" si="47"/>
        <v>3951.6170000000002</v>
      </c>
      <c r="Y553" s="39"/>
    </row>
    <row r="554" spans="2:25" ht="18" x14ac:dyDescent="0.2">
      <c r="B554" s="31">
        <v>543</v>
      </c>
      <c r="C554" s="32">
        <v>1246</v>
      </c>
      <c r="D554" s="32" t="s">
        <v>90</v>
      </c>
      <c r="E554" s="32" t="s">
        <v>813</v>
      </c>
      <c r="F554" s="32" t="s">
        <v>1416</v>
      </c>
      <c r="G554" s="33" t="s">
        <v>38</v>
      </c>
      <c r="H554" s="33" t="s">
        <v>1412</v>
      </c>
      <c r="I554" s="33" t="s">
        <v>94</v>
      </c>
      <c r="J554" s="33" t="s">
        <v>1413</v>
      </c>
      <c r="K554" s="32" t="s">
        <v>97</v>
      </c>
      <c r="L554" s="32" t="s">
        <v>1347</v>
      </c>
      <c r="M554" s="34">
        <v>43399</v>
      </c>
      <c r="N554" s="33" t="s">
        <v>96</v>
      </c>
      <c r="O554" s="35">
        <v>79032.34</v>
      </c>
      <c r="P554" s="36">
        <v>2</v>
      </c>
      <c r="Q554" s="36">
        <v>133</v>
      </c>
      <c r="R554" s="37">
        <v>43399</v>
      </c>
      <c r="S554" s="37">
        <v>43399</v>
      </c>
      <c r="T554" s="36" t="s">
        <v>45</v>
      </c>
      <c r="U554" s="55" t="s">
        <v>1496</v>
      </c>
      <c r="V554" s="56">
        <v>0.1</v>
      </c>
      <c r="W554" s="55">
        <f t="shared" si="46"/>
        <v>658.60283333333336</v>
      </c>
      <c r="X554" s="55">
        <f t="shared" si="47"/>
        <v>3951.6170000000002</v>
      </c>
      <c r="Y554" s="39"/>
    </row>
    <row r="555" spans="2:25" ht="18" x14ac:dyDescent="0.2">
      <c r="B555" s="31">
        <v>544</v>
      </c>
      <c r="C555" s="32">
        <v>1246</v>
      </c>
      <c r="D555" s="32" t="s">
        <v>90</v>
      </c>
      <c r="E555" s="32" t="s">
        <v>813</v>
      </c>
      <c r="F555" s="32" t="s">
        <v>1417</v>
      </c>
      <c r="G555" s="33" t="s">
        <v>38</v>
      </c>
      <c r="H555" s="33" t="s">
        <v>1418</v>
      </c>
      <c r="I555" s="33" t="s">
        <v>94</v>
      </c>
      <c r="J555" s="33" t="s">
        <v>95</v>
      </c>
      <c r="K555" s="32" t="s">
        <v>1419</v>
      </c>
      <c r="L555" s="32" t="s">
        <v>1347</v>
      </c>
      <c r="M555" s="34">
        <v>43399</v>
      </c>
      <c r="N555" s="33" t="s">
        <v>96</v>
      </c>
      <c r="O555" s="35">
        <v>4408</v>
      </c>
      <c r="P555" s="36">
        <v>2</v>
      </c>
      <c r="Q555" s="36">
        <v>133</v>
      </c>
      <c r="R555" s="37">
        <v>43399</v>
      </c>
      <c r="S555" s="37">
        <v>43399</v>
      </c>
      <c r="T555" s="36" t="s">
        <v>45</v>
      </c>
      <c r="U555" s="55" t="s">
        <v>1496</v>
      </c>
      <c r="V555" s="56">
        <v>0.1</v>
      </c>
      <c r="W555" s="55">
        <f t="shared" si="46"/>
        <v>36.733333333333334</v>
      </c>
      <c r="X555" s="55">
        <f t="shared" si="47"/>
        <v>220.4</v>
      </c>
      <c r="Y555" s="39"/>
    </row>
    <row r="556" spans="2:25" ht="18" x14ac:dyDescent="0.2">
      <c r="B556" s="31">
        <v>545</v>
      </c>
      <c r="C556" s="32">
        <v>1246</v>
      </c>
      <c r="D556" s="32" t="s">
        <v>90</v>
      </c>
      <c r="E556" s="32" t="s">
        <v>813</v>
      </c>
      <c r="F556" s="32" t="s">
        <v>1420</v>
      </c>
      <c r="G556" s="33" t="s">
        <v>38</v>
      </c>
      <c r="H556" s="33" t="s">
        <v>1418</v>
      </c>
      <c r="I556" s="33" t="s">
        <v>94</v>
      </c>
      <c r="J556" s="33" t="s">
        <v>95</v>
      </c>
      <c r="K556" s="32" t="s">
        <v>1421</v>
      </c>
      <c r="L556" s="32" t="s">
        <v>1347</v>
      </c>
      <c r="M556" s="34">
        <v>43399</v>
      </c>
      <c r="N556" s="33" t="s">
        <v>96</v>
      </c>
      <c r="O556" s="35">
        <v>4408</v>
      </c>
      <c r="P556" s="36">
        <v>2</v>
      </c>
      <c r="Q556" s="36">
        <v>133</v>
      </c>
      <c r="R556" s="37">
        <v>43399</v>
      </c>
      <c r="S556" s="37">
        <v>43399</v>
      </c>
      <c r="T556" s="36" t="s">
        <v>45</v>
      </c>
      <c r="U556" s="55" t="s">
        <v>1496</v>
      </c>
      <c r="V556" s="56">
        <v>0.1</v>
      </c>
      <c r="W556" s="55">
        <f t="shared" si="46"/>
        <v>36.733333333333334</v>
      </c>
      <c r="X556" s="55">
        <f t="shared" si="47"/>
        <v>220.4</v>
      </c>
      <c r="Y556" s="39"/>
    </row>
    <row r="557" spans="2:25" ht="18" x14ac:dyDescent="0.2">
      <c r="B557" s="31">
        <v>546</v>
      </c>
      <c r="C557" s="32">
        <v>1246</v>
      </c>
      <c r="D557" s="32" t="s">
        <v>90</v>
      </c>
      <c r="E557" s="32" t="s">
        <v>813</v>
      </c>
      <c r="F557" s="32" t="s">
        <v>1422</v>
      </c>
      <c r="G557" s="33" t="s">
        <v>38</v>
      </c>
      <c r="H557" s="33" t="s">
        <v>1418</v>
      </c>
      <c r="I557" s="33" t="s">
        <v>94</v>
      </c>
      <c r="J557" s="33" t="s">
        <v>95</v>
      </c>
      <c r="K557" s="32" t="s">
        <v>1423</v>
      </c>
      <c r="L557" s="32" t="s">
        <v>1347</v>
      </c>
      <c r="M557" s="34">
        <v>43399</v>
      </c>
      <c r="N557" s="33" t="s">
        <v>96</v>
      </c>
      <c r="O557" s="35">
        <v>4408</v>
      </c>
      <c r="P557" s="36">
        <v>2</v>
      </c>
      <c r="Q557" s="36">
        <v>133</v>
      </c>
      <c r="R557" s="37">
        <v>43399</v>
      </c>
      <c r="S557" s="37">
        <v>43399</v>
      </c>
      <c r="T557" s="36" t="s">
        <v>45</v>
      </c>
      <c r="U557" s="55" t="s">
        <v>1496</v>
      </c>
      <c r="V557" s="56">
        <v>0.1</v>
      </c>
      <c r="W557" s="55">
        <f t="shared" si="46"/>
        <v>36.733333333333334</v>
      </c>
      <c r="X557" s="55">
        <f t="shared" si="47"/>
        <v>220.4</v>
      </c>
      <c r="Y557" s="39"/>
    </row>
    <row r="558" spans="2:25" ht="18" x14ac:dyDescent="0.2">
      <c r="B558" s="31">
        <v>547</v>
      </c>
      <c r="C558" s="32">
        <v>1246</v>
      </c>
      <c r="D558" s="32" t="s">
        <v>90</v>
      </c>
      <c r="E558" s="32" t="s">
        <v>813</v>
      </c>
      <c r="F558" s="32" t="s">
        <v>1422</v>
      </c>
      <c r="G558" s="33" t="s">
        <v>38</v>
      </c>
      <c r="H558" s="33" t="s">
        <v>1418</v>
      </c>
      <c r="I558" s="33" t="s">
        <v>94</v>
      </c>
      <c r="J558" s="33" t="s">
        <v>95</v>
      </c>
      <c r="K558" s="32" t="s">
        <v>1424</v>
      </c>
      <c r="L558" s="32" t="s">
        <v>1347</v>
      </c>
      <c r="M558" s="34">
        <v>43399</v>
      </c>
      <c r="N558" s="33" t="s">
        <v>96</v>
      </c>
      <c r="O558" s="35">
        <v>4408</v>
      </c>
      <c r="P558" s="36">
        <v>2</v>
      </c>
      <c r="Q558" s="36">
        <v>133</v>
      </c>
      <c r="R558" s="37">
        <v>43399</v>
      </c>
      <c r="S558" s="37">
        <v>43399</v>
      </c>
      <c r="T558" s="36" t="s">
        <v>45</v>
      </c>
      <c r="U558" s="55" t="s">
        <v>1496</v>
      </c>
      <c r="V558" s="56">
        <v>0.1</v>
      </c>
      <c r="W558" s="55">
        <f t="shared" si="46"/>
        <v>36.733333333333334</v>
      </c>
      <c r="X558" s="55">
        <f t="shared" si="47"/>
        <v>220.4</v>
      </c>
      <c r="Y558" s="39"/>
    </row>
    <row r="559" spans="2:25" ht="18" x14ac:dyDescent="0.2">
      <c r="B559" s="31">
        <v>548</v>
      </c>
      <c r="C559" s="32">
        <v>1246</v>
      </c>
      <c r="D559" s="32" t="s">
        <v>90</v>
      </c>
      <c r="E559" s="32" t="s">
        <v>813</v>
      </c>
      <c r="F559" s="32" t="s">
        <v>1425</v>
      </c>
      <c r="G559" s="33" t="s">
        <v>38</v>
      </c>
      <c r="H559" s="33" t="s">
        <v>1426</v>
      </c>
      <c r="I559" s="33" t="s">
        <v>94</v>
      </c>
      <c r="J559" s="33" t="s">
        <v>95</v>
      </c>
      <c r="K559" s="32" t="s">
        <v>1427</v>
      </c>
      <c r="L559" s="32" t="s">
        <v>1347</v>
      </c>
      <c r="M559" s="34">
        <v>43399</v>
      </c>
      <c r="N559" s="33" t="s">
        <v>96</v>
      </c>
      <c r="O559" s="35">
        <v>22560.84</v>
      </c>
      <c r="P559" s="36">
        <v>2</v>
      </c>
      <c r="Q559" s="36">
        <v>133</v>
      </c>
      <c r="R559" s="37">
        <v>43399</v>
      </c>
      <c r="S559" s="37">
        <v>43399</v>
      </c>
      <c r="T559" s="36" t="s">
        <v>45</v>
      </c>
      <c r="U559" s="55" t="s">
        <v>1496</v>
      </c>
      <c r="V559" s="56">
        <v>0.1</v>
      </c>
      <c r="W559" s="55">
        <f t="shared" si="46"/>
        <v>188.00700000000003</v>
      </c>
      <c r="X559" s="55">
        <f t="shared" si="47"/>
        <v>1128.0420000000001</v>
      </c>
      <c r="Y559" s="39"/>
    </row>
    <row r="560" spans="2:25" ht="18.75" x14ac:dyDescent="0.2">
      <c r="B560" s="31">
        <v>549</v>
      </c>
      <c r="C560" s="32">
        <v>1244</v>
      </c>
      <c r="D560" s="32">
        <v>2</v>
      </c>
      <c r="E560" s="32" t="s">
        <v>36</v>
      </c>
      <c r="F560" s="32" t="s">
        <v>1491</v>
      </c>
      <c r="G560" s="33" t="s">
        <v>1428</v>
      </c>
      <c r="H560" s="33" t="s">
        <v>1429</v>
      </c>
      <c r="I560" s="33" t="s">
        <v>106</v>
      </c>
      <c r="J560" s="33">
        <v>2019</v>
      </c>
      <c r="K560" s="32" t="s">
        <v>1430</v>
      </c>
      <c r="L560" s="32" t="s">
        <v>1431</v>
      </c>
      <c r="M560" s="34">
        <v>43558</v>
      </c>
      <c r="N560" s="33" t="s">
        <v>1432</v>
      </c>
      <c r="O560" s="35">
        <v>551300</v>
      </c>
      <c r="P560" s="36" t="s">
        <v>1433</v>
      </c>
      <c r="Q560" s="36">
        <v>103</v>
      </c>
      <c r="R560" s="37">
        <v>43593</v>
      </c>
      <c r="S560" s="37">
        <v>43593</v>
      </c>
      <c r="T560" s="36" t="s">
        <v>45</v>
      </c>
      <c r="U560" s="38" t="s">
        <v>1497</v>
      </c>
      <c r="V560" s="47">
        <v>0.2</v>
      </c>
      <c r="W560" s="38">
        <f t="shared" ref="W560:W574" si="48">(O560*V560)/12</f>
        <v>9188.3333333333339</v>
      </c>
      <c r="X560" s="38">
        <f>W560*2</f>
        <v>18376.666666666668</v>
      </c>
      <c r="Y560" s="48" t="s">
        <v>1498</v>
      </c>
    </row>
    <row r="561" spans="2:25" ht="18.75" x14ac:dyDescent="0.2">
      <c r="B561" s="31">
        <v>550</v>
      </c>
      <c r="C561" s="32">
        <v>1244</v>
      </c>
      <c r="D561" s="32">
        <v>2</v>
      </c>
      <c r="E561" s="32" t="s">
        <v>36</v>
      </c>
      <c r="F561" s="32" t="s">
        <v>1491</v>
      </c>
      <c r="G561" s="33" t="s">
        <v>1428</v>
      </c>
      <c r="H561" s="33" t="s">
        <v>1429</v>
      </c>
      <c r="I561" s="33" t="s">
        <v>106</v>
      </c>
      <c r="J561" s="33">
        <v>2019</v>
      </c>
      <c r="K561" s="32" t="s">
        <v>1434</v>
      </c>
      <c r="L561" s="32" t="s">
        <v>1435</v>
      </c>
      <c r="M561" s="34">
        <v>43558</v>
      </c>
      <c r="N561" s="33" t="s">
        <v>1432</v>
      </c>
      <c r="O561" s="35">
        <v>551300</v>
      </c>
      <c r="P561" s="36" t="s">
        <v>1433</v>
      </c>
      <c r="Q561" s="36">
        <v>104</v>
      </c>
      <c r="R561" s="37">
        <v>43593</v>
      </c>
      <c r="S561" s="37">
        <v>43593</v>
      </c>
      <c r="T561" s="36" t="s">
        <v>45</v>
      </c>
      <c r="U561" s="38" t="s">
        <v>1497</v>
      </c>
      <c r="V561" s="47">
        <v>0.2</v>
      </c>
      <c r="W561" s="38">
        <f t="shared" si="48"/>
        <v>9188.3333333333339</v>
      </c>
      <c r="X561" s="38">
        <f>W561*1</f>
        <v>9188.3333333333339</v>
      </c>
      <c r="Y561" s="48" t="s">
        <v>1498</v>
      </c>
    </row>
    <row r="562" spans="2:25" ht="18.75" x14ac:dyDescent="0.2">
      <c r="B562" s="31">
        <v>551</v>
      </c>
      <c r="C562" s="32">
        <v>1244</v>
      </c>
      <c r="D562" s="32">
        <v>2</v>
      </c>
      <c r="E562" s="32" t="s">
        <v>36</v>
      </c>
      <c r="F562" s="32" t="s">
        <v>1491</v>
      </c>
      <c r="G562" s="33" t="s">
        <v>1428</v>
      </c>
      <c r="H562" s="33" t="s">
        <v>1429</v>
      </c>
      <c r="I562" s="33" t="s">
        <v>106</v>
      </c>
      <c r="J562" s="33">
        <v>2019</v>
      </c>
      <c r="K562" s="32" t="s">
        <v>1436</v>
      </c>
      <c r="L562" s="32" t="s">
        <v>1437</v>
      </c>
      <c r="M562" s="34">
        <v>43558</v>
      </c>
      <c r="N562" s="33" t="s">
        <v>1432</v>
      </c>
      <c r="O562" s="35">
        <v>551300</v>
      </c>
      <c r="P562" s="36" t="s">
        <v>1433</v>
      </c>
      <c r="Q562" s="36">
        <v>92</v>
      </c>
      <c r="R562" s="37">
        <v>43644</v>
      </c>
      <c r="S562" s="37">
        <v>43644</v>
      </c>
      <c r="T562" s="36" t="s">
        <v>45</v>
      </c>
      <c r="U562" s="38" t="s">
        <v>1497</v>
      </c>
      <c r="V562" s="47">
        <v>0.2</v>
      </c>
      <c r="W562" s="38">
        <v>0</v>
      </c>
      <c r="X562" s="38">
        <f t="shared" ref="X562:X568" si="49">W562*6</f>
        <v>0</v>
      </c>
      <c r="Y562" s="48" t="s">
        <v>1499</v>
      </c>
    </row>
    <row r="563" spans="2:25" ht="18.75" x14ac:dyDescent="0.2">
      <c r="B563" s="31">
        <v>552</v>
      </c>
      <c r="C563" s="32">
        <v>1244</v>
      </c>
      <c r="D563" s="32">
        <v>2</v>
      </c>
      <c r="E563" s="32" t="s">
        <v>36</v>
      </c>
      <c r="F563" s="32" t="s">
        <v>1491</v>
      </c>
      <c r="G563" s="33" t="s">
        <v>1428</v>
      </c>
      <c r="H563" s="33" t="s">
        <v>1429</v>
      </c>
      <c r="I563" s="33" t="s">
        <v>106</v>
      </c>
      <c r="J563" s="33">
        <v>2019</v>
      </c>
      <c r="K563" s="32" t="s">
        <v>1438</v>
      </c>
      <c r="L563" s="32" t="s">
        <v>1439</v>
      </c>
      <c r="M563" s="34">
        <v>43558</v>
      </c>
      <c r="N563" s="33" t="s">
        <v>1432</v>
      </c>
      <c r="O563" s="35">
        <v>551300</v>
      </c>
      <c r="P563" s="36" t="s">
        <v>1433</v>
      </c>
      <c r="Q563" s="36">
        <v>92</v>
      </c>
      <c r="R563" s="37">
        <v>43644</v>
      </c>
      <c r="S563" s="37">
        <v>43644</v>
      </c>
      <c r="T563" s="36" t="s">
        <v>45</v>
      </c>
      <c r="U563" s="38" t="s">
        <v>1497</v>
      </c>
      <c r="V563" s="47">
        <v>0.2</v>
      </c>
      <c r="W563" s="38">
        <v>0</v>
      </c>
      <c r="X563" s="38">
        <f t="shared" si="49"/>
        <v>0</v>
      </c>
      <c r="Y563" s="48" t="s">
        <v>1499</v>
      </c>
    </row>
    <row r="564" spans="2:25" ht="18.75" x14ac:dyDescent="0.2">
      <c r="B564" s="31">
        <v>553</v>
      </c>
      <c r="C564" s="32">
        <v>1246</v>
      </c>
      <c r="D564" s="32">
        <v>4</v>
      </c>
      <c r="E564" s="32" t="s">
        <v>813</v>
      </c>
      <c r="F564" s="32" t="s">
        <v>1491</v>
      </c>
      <c r="G564" s="33" t="s">
        <v>1440</v>
      </c>
      <c r="H564" s="33" t="s">
        <v>1220</v>
      </c>
      <c r="I564" s="33" t="s">
        <v>943</v>
      </c>
      <c r="J564" s="33" t="s">
        <v>1441</v>
      </c>
      <c r="K564" s="32">
        <v>18001351</v>
      </c>
      <c r="L564" s="32" t="s">
        <v>1442</v>
      </c>
      <c r="M564" s="34">
        <v>43594</v>
      </c>
      <c r="N564" s="33" t="s">
        <v>1443</v>
      </c>
      <c r="O564" s="35">
        <v>5950</v>
      </c>
      <c r="P564" s="36" t="s">
        <v>1444</v>
      </c>
      <c r="Q564" s="36">
        <v>82</v>
      </c>
      <c r="R564" s="37">
        <v>43616</v>
      </c>
      <c r="S564" s="37">
        <v>43616</v>
      </c>
      <c r="T564" s="36" t="s">
        <v>1223</v>
      </c>
      <c r="U564" s="55" t="s">
        <v>1496</v>
      </c>
      <c r="V564" s="56">
        <v>0.1</v>
      </c>
      <c r="W564" s="55">
        <f t="shared" si="48"/>
        <v>49.583333333333336</v>
      </c>
      <c r="X564" s="55">
        <f>W564*2</f>
        <v>99.166666666666671</v>
      </c>
      <c r="Y564" s="48" t="s">
        <v>1498</v>
      </c>
    </row>
    <row r="565" spans="2:25" ht="18.75" x14ac:dyDescent="0.2">
      <c r="B565" s="31">
        <v>554</v>
      </c>
      <c r="C565" s="32">
        <v>1246</v>
      </c>
      <c r="D565" s="32">
        <v>4</v>
      </c>
      <c r="E565" s="32" t="s">
        <v>813</v>
      </c>
      <c r="F565" s="32" t="s">
        <v>1491</v>
      </c>
      <c r="G565" s="33" t="s">
        <v>1440</v>
      </c>
      <c r="H565" s="33" t="s">
        <v>1445</v>
      </c>
      <c r="I565" s="33" t="s">
        <v>943</v>
      </c>
      <c r="J565" s="33" t="s">
        <v>1446</v>
      </c>
      <c r="K565" s="32" t="s">
        <v>1447</v>
      </c>
      <c r="L565" s="32" t="s">
        <v>1448</v>
      </c>
      <c r="M565" s="34">
        <v>43594</v>
      </c>
      <c r="N565" s="33" t="s">
        <v>1443</v>
      </c>
      <c r="O565" s="35">
        <v>6600.01</v>
      </c>
      <c r="P565" s="36" t="s">
        <v>1444</v>
      </c>
      <c r="Q565" s="36">
        <v>82</v>
      </c>
      <c r="R565" s="37">
        <v>43616</v>
      </c>
      <c r="S565" s="37">
        <v>43616</v>
      </c>
      <c r="T565" s="36" t="s">
        <v>1223</v>
      </c>
      <c r="U565" s="55" t="s">
        <v>1496</v>
      </c>
      <c r="V565" s="56">
        <v>0.1</v>
      </c>
      <c r="W565" s="55">
        <f t="shared" si="48"/>
        <v>55.000083333333343</v>
      </c>
      <c r="X565" s="55">
        <f>W565*2</f>
        <v>110.00016666666669</v>
      </c>
      <c r="Y565" s="48" t="s">
        <v>1498</v>
      </c>
    </row>
    <row r="566" spans="2:25" ht="18.75" x14ac:dyDescent="0.2">
      <c r="B566" s="31">
        <v>555</v>
      </c>
      <c r="C566" s="32">
        <v>1246</v>
      </c>
      <c r="D566" s="32">
        <v>4</v>
      </c>
      <c r="E566" s="32" t="s">
        <v>813</v>
      </c>
      <c r="F566" s="32" t="s">
        <v>1491</v>
      </c>
      <c r="G566" s="33" t="s">
        <v>1440</v>
      </c>
      <c r="H566" s="33" t="s">
        <v>1449</v>
      </c>
      <c r="I566" s="33" t="s">
        <v>943</v>
      </c>
      <c r="J566" s="33" t="s">
        <v>1450</v>
      </c>
      <c r="K566" s="32">
        <v>1811000150</v>
      </c>
      <c r="L566" s="32" t="s">
        <v>1451</v>
      </c>
      <c r="M566" s="34">
        <v>43594</v>
      </c>
      <c r="N566" s="33" t="s">
        <v>1443</v>
      </c>
      <c r="O566" s="35">
        <v>7400</v>
      </c>
      <c r="P566" s="36" t="s">
        <v>1444</v>
      </c>
      <c r="Q566" s="36">
        <v>82</v>
      </c>
      <c r="R566" s="37">
        <v>43616</v>
      </c>
      <c r="S566" s="37">
        <v>43616</v>
      </c>
      <c r="T566" s="36" t="s">
        <v>1223</v>
      </c>
      <c r="U566" s="55" t="s">
        <v>1496</v>
      </c>
      <c r="V566" s="56">
        <v>0.1</v>
      </c>
      <c r="W566" s="55">
        <f t="shared" si="48"/>
        <v>61.666666666666664</v>
      </c>
      <c r="X566" s="55">
        <f>W566*2</f>
        <v>123.33333333333333</v>
      </c>
      <c r="Y566" s="48" t="s">
        <v>1498</v>
      </c>
    </row>
    <row r="567" spans="2:25" ht="18.75" x14ac:dyDescent="0.2">
      <c r="B567" s="31">
        <v>556</v>
      </c>
      <c r="C567" s="32">
        <v>1244</v>
      </c>
      <c r="D567" s="32">
        <v>2</v>
      </c>
      <c r="E567" s="32" t="s">
        <v>36</v>
      </c>
      <c r="F567" s="32" t="s">
        <v>1491</v>
      </c>
      <c r="G567" s="33" t="s">
        <v>1452</v>
      </c>
      <c r="H567" s="33" t="s">
        <v>1453</v>
      </c>
      <c r="I567" s="33" t="s">
        <v>1454</v>
      </c>
      <c r="J567" s="33">
        <v>2019</v>
      </c>
      <c r="K567" s="32" t="s">
        <v>1455</v>
      </c>
      <c r="L567" s="32" t="s">
        <v>1456</v>
      </c>
      <c r="M567" s="34">
        <v>43644</v>
      </c>
      <c r="N567" s="33" t="s">
        <v>1457</v>
      </c>
      <c r="O567" s="35">
        <v>1742313.25</v>
      </c>
      <c r="P567" s="36" t="s">
        <v>1433</v>
      </c>
      <c r="Q567" s="36">
        <v>93</v>
      </c>
      <c r="R567" s="37">
        <v>43644</v>
      </c>
      <c r="S567" s="37">
        <v>43644</v>
      </c>
      <c r="T567" s="36" t="s">
        <v>1458</v>
      </c>
      <c r="U567" s="55" t="s">
        <v>1496</v>
      </c>
      <c r="V567" s="56">
        <v>0.1</v>
      </c>
      <c r="W567" s="55">
        <v>0</v>
      </c>
      <c r="X567" s="55">
        <f t="shared" si="49"/>
        <v>0</v>
      </c>
      <c r="Y567" s="48" t="s">
        <v>1499</v>
      </c>
    </row>
    <row r="568" spans="2:25" ht="27" x14ac:dyDescent="0.2">
      <c r="B568" s="31">
        <v>557</v>
      </c>
      <c r="C568" s="32">
        <v>1244</v>
      </c>
      <c r="D568" s="32">
        <v>2</v>
      </c>
      <c r="E568" s="32" t="s">
        <v>36</v>
      </c>
      <c r="F568" s="32" t="s">
        <v>1491</v>
      </c>
      <c r="G568" s="33" t="s">
        <v>1428</v>
      </c>
      <c r="H568" s="33" t="s">
        <v>1459</v>
      </c>
      <c r="I568" s="33" t="s">
        <v>1460</v>
      </c>
      <c r="J568" s="33">
        <v>2018</v>
      </c>
      <c r="K568" s="32" t="s">
        <v>1461</v>
      </c>
      <c r="L568" s="32">
        <v>1180</v>
      </c>
      <c r="M568" s="34">
        <v>43644</v>
      </c>
      <c r="N568" s="33" t="s">
        <v>1462</v>
      </c>
      <c r="O568" s="35">
        <v>180000</v>
      </c>
      <c r="P568" s="36" t="s">
        <v>1433</v>
      </c>
      <c r="Q568" s="36">
        <v>94</v>
      </c>
      <c r="R568" s="37">
        <v>43644</v>
      </c>
      <c r="S568" s="37">
        <v>43644</v>
      </c>
      <c r="T568" s="36" t="s">
        <v>45</v>
      </c>
      <c r="U568" s="38" t="s">
        <v>1497</v>
      </c>
      <c r="V568" s="47">
        <v>0.2</v>
      </c>
      <c r="W568" s="38">
        <v>0</v>
      </c>
      <c r="X568" s="38">
        <f t="shared" si="49"/>
        <v>0</v>
      </c>
      <c r="Y568" s="48" t="s">
        <v>1499</v>
      </c>
    </row>
    <row r="569" spans="2:25" ht="18.75" x14ac:dyDescent="0.2">
      <c r="B569" s="31">
        <v>558</v>
      </c>
      <c r="C569" s="32">
        <v>1241</v>
      </c>
      <c r="D569" s="32">
        <v>4</v>
      </c>
      <c r="E569" s="32" t="s">
        <v>22</v>
      </c>
      <c r="F569" s="32" t="s">
        <v>1491</v>
      </c>
      <c r="G569" s="33" t="s">
        <v>1463</v>
      </c>
      <c r="H569" s="33" t="s">
        <v>1464</v>
      </c>
      <c r="I569" s="33" t="s">
        <v>189</v>
      </c>
      <c r="J569" s="33" t="s">
        <v>1465</v>
      </c>
      <c r="K569" s="32" t="s">
        <v>1466</v>
      </c>
      <c r="L569" s="32" t="s">
        <v>96</v>
      </c>
      <c r="M569" s="34" t="s">
        <v>1492</v>
      </c>
      <c r="N569" s="33" t="s">
        <v>1467</v>
      </c>
      <c r="O569" s="35">
        <v>14880.1</v>
      </c>
      <c r="P569" s="36" t="s">
        <v>1444</v>
      </c>
      <c r="Q569" s="36">
        <v>28</v>
      </c>
      <c r="R569" s="37">
        <v>43586</v>
      </c>
      <c r="S569" s="37">
        <v>43586</v>
      </c>
      <c r="T569" s="36" t="s">
        <v>1468</v>
      </c>
      <c r="U569" s="29" t="s">
        <v>1497</v>
      </c>
      <c r="V569" s="46">
        <v>0.2</v>
      </c>
      <c r="W569" s="29">
        <f t="shared" si="48"/>
        <v>248.00166666666669</v>
      </c>
      <c r="X569" s="29">
        <f>W569*2</f>
        <v>496.00333333333339</v>
      </c>
      <c r="Y569" s="48" t="s">
        <v>1498</v>
      </c>
    </row>
    <row r="570" spans="2:25" ht="18.75" x14ac:dyDescent="0.2">
      <c r="B570" s="31">
        <v>559</v>
      </c>
      <c r="C570" s="32">
        <v>1241</v>
      </c>
      <c r="D570" s="32">
        <v>4</v>
      </c>
      <c r="E570" s="32" t="s">
        <v>22</v>
      </c>
      <c r="F570" s="32" t="s">
        <v>1491</v>
      </c>
      <c r="G570" s="33" t="s">
        <v>1469</v>
      </c>
      <c r="H570" s="33" t="s">
        <v>1470</v>
      </c>
      <c r="I570" s="33" t="s">
        <v>1471</v>
      </c>
      <c r="J570" s="33" t="s">
        <v>1472</v>
      </c>
      <c r="K570" s="32" t="s">
        <v>1473</v>
      </c>
      <c r="L570" s="32" t="s">
        <v>96</v>
      </c>
      <c r="M570" s="34" t="s">
        <v>1492</v>
      </c>
      <c r="N570" s="33" t="s">
        <v>1467</v>
      </c>
      <c r="O570" s="35">
        <v>19296.29</v>
      </c>
      <c r="P570" s="36" t="s">
        <v>1444</v>
      </c>
      <c r="Q570" s="36">
        <v>28</v>
      </c>
      <c r="R570" s="37">
        <v>43586</v>
      </c>
      <c r="S570" s="37">
        <v>43586</v>
      </c>
      <c r="T570" s="36" t="s">
        <v>1474</v>
      </c>
      <c r="U570" s="29" t="s">
        <v>1497</v>
      </c>
      <c r="V570" s="46">
        <v>0.2</v>
      </c>
      <c r="W570" s="29">
        <f t="shared" si="48"/>
        <v>321.60483333333337</v>
      </c>
      <c r="X570" s="29">
        <f>W570*2</f>
        <v>643.20966666666675</v>
      </c>
      <c r="Y570" s="48" t="s">
        <v>1498</v>
      </c>
    </row>
    <row r="571" spans="2:25" ht="18.75" x14ac:dyDescent="0.2">
      <c r="B571" s="31">
        <v>560</v>
      </c>
      <c r="C571" s="32">
        <v>1241</v>
      </c>
      <c r="D571" s="32">
        <v>4</v>
      </c>
      <c r="E571" s="32" t="s">
        <v>22</v>
      </c>
      <c r="F571" s="32" t="s">
        <v>1491</v>
      </c>
      <c r="G571" s="33" t="s">
        <v>1475</v>
      </c>
      <c r="H571" s="33" t="s">
        <v>1470</v>
      </c>
      <c r="I571" s="33" t="s">
        <v>1471</v>
      </c>
      <c r="J571" s="33" t="s">
        <v>1472</v>
      </c>
      <c r="K571" s="32" t="s">
        <v>1476</v>
      </c>
      <c r="L571" s="32" t="s">
        <v>96</v>
      </c>
      <c r="M571" s="34" t="s">
        <v>1492</v>
      </c>
      <c r="N571" s="33" t="s">
        <v>1467</v>
      </c>
      <c r="O571" s="35">
        <v>19296.29</v>
      </c>
      <c r="P571" s="36" t="s">
        <v>1444</v>
      </c>
      <c r="Q571" s="36">
        <v>28</v>
      </c>
      <c r="R571" s="37">
        <v>43586</v>
      </c>
      <c r="S571" s="37">
        <v>43586</v>
      </c>
      <c r="T571" s="36" t="s">
        <v>1477</v>
      </c>
      <c r="U571" s="29" t="s">
        <v>1497</v>
      </c>
      <c r="V571" s="46">
        <v>0.2</v>
      </c>
      <c r="W571" s="29">
        <f t="shared" si="48"/>
        <v>321.60483333333337</v>
      </c>
      <c r="X571" s="29">
        <f>W571*2</f>
        <v>643.20966666666675</v>
      </c>
      <c r="Y571" s="48" t="s">
        <v>1498</v>
      </c>
    </row>
    <row r="572" spans="2:25" ht="18.75" x14ac:dyDescent="0.2">
      <c r="B572" s="31">
        <v>561</v>
      </c>
      <c r="C572" s="32">
        <v>1241</v>
      </c>
      <c r="D572" s="32">
        <v>4</v>
      </c>
      <c r="E572" s="32" t="s">
        <v>22</v>
      </c>
      <c r="F572" s="32" t="s">
        <v>1491</v>
      </c>
      <c r="G572" s="32" t="s">
        <v>1491</v>
      </c>
      <c r="H572" s="33" t="s">
        <v>1470</v>
      </c>
      <c r="I572" s="33" t="s">
        <v>1471</v>
      </c>
      <c r="J572" s="33" t="s">
        <v>1472</v>
      </c>
      <c r="K572" s="32" t="s">
        <v>1478</v>
      </c>
      <c r="L572" s="32" t="s">
        <v>96</v>
      </c>
      <c r="M572" s="34" t="s">
        <v>1492</v>
      </c>
      <c r="N572" s="33" t="s">
        <v>1467</v>
      </c>
      <c r="O572" s="35">
        <v>19296.29</v>
      </c>
      <c r="P572" s="36" t="s">
        <v>1444</v>
      </c>
      <c r="Q572" s="36">
        <v>28</v>
      </c>
      <c r="R572" s="37">
        <v>43586</v>
      </c>
      <c r="S572" s="37">
        <v>43586</v>
      </c>
      <c r="T572" s="36" t="s">
        <v>61</v>
      </c>
      <c r="U572" s="29" t="s">
        <v>1497</v>
      </c>
      <c r="V572" s="46">
        <v>0.2</v>
      </c>
      <c r="W572" s="29">
        <f t="shared" si="48"/>
        <v>321.60483333333337</v>
      </c>
      <c r="X572" s="29">
        <f>W572*2</f>
        <v>643.20966666666675</v>
      </c>
      <c r="Y572" s="48" t="s">
        <v>1498</v>
      </c>
    </row>
    <row r="573" spans="2:25" ht="18.75" x14ac:dyDescent="0.2">
      <c r="B573" s="31">
        <v>562</v>
      </c>
      <c r="C573" s="32">
        <v>1241</v>
      </c>
      <c r="D573" s="32">
        <v>4</v>
      </c>
      <c r="E573" s="32" t="s">
        <v>22</v>
      </c>
      <c r="F573" s="32" t="s">
        <v>1491</v>
      </c>
      <c r="G573" s="32" t="s">
        <v>1491</v>
      </c>
      <c r="H573" s="33" t="s">
        <v>1470</v>
      </c>
      <c r="I573" s="33" t="s">
        <v>1471</v>
      </c>
      <c r="J573" s="33" t="s">
        <v>1472</v>
      </c>
      <c r="K573" s="32" t="s">
        <v>1479</v>
      </c>
      <c r="L573" s="32" t="s">
        <v>96</v>
      </c>
      <c r="M573" s="34" t="s">
        <v>1492</v>
      </c>
      <c r="N573" s="33" t="s">
        <v>1467</v>
      </c>
      <c r="O573" s="35">
        <v>19296.29</v>
      </c>
      <c r="P573" s="36" t="s">
        <v>1444</v>
      </c>
      <c r="Q573" s="36">
        <v>28</v>
      </c>
      <c r="R573" s="37">
        <v>43586</v>
      </c>
      <c r="S573" s="37">
        <v>43586</v>
      </c>
      <c r="T573" s="36" t="s">
        <v>61</v>
      </c>
      <c r="U573" s="29" t="s">
        <v>1497</v>
      </c>
      <c r="V573" s="46">
        <v>0.2</v>
      </c>
      <c r="W573" s="29">
        <f t="shared" si="48"/>
        <v>321.60483333333337</v>
      </c>
      <c r="X573" s="29">
        <f>W573*2</f>
        <v>643.20966666666675</v>
      </c>
      <c r="Y573" s="48" t="s">
        <v>1498</v>
      </c>
    </row>
    <row r="574" spans="2:25" ht="19.5" thickBot="1" x14ac:dyDescent="0.25">
      <c r="B574" s="40">
        <v>563</v>
      </c>
      <c r="C574" s="41">
        <v>1241</v>
      </c>
      <c r="D574" s="41">
        <v>4</v>
      </c>
      <c r="E574" s="41" t="s">
        <v>22</v>
      </c>
      <c r="F574" s="41" t="s">
        <v>1491</v>
      </c>
      <c r="G574" s="42" t="s">
        <v>1480</v>
      </c>
      <c r="H574" s="42" t="s">
        <v>1481</v>
      </c>
      <c r="I574" s="42" t="s">
        <v>1482</v>
      </c>
      <c r="J574" s="42">
        <v>1893</v>
      </c>
      <c r="K574" s="41" t="s">
        <v>1483</v>
      </c>
      <c r="L574" s="41" t="s">
        <v>96</v>
      </c>
      <c r="M574" s="49" t="s">
        <v>1492</v>
      </c>
      <c r="N574" s="42" t="s">
        <v>1467</v>
      </c>
      <c r="O574" s="43">
        <v>22752.03</v>
      </c>
      <c r="P574" s="44" t="s">
        <v>1444</v>
      </c>
      <c r="Q574" s="44">
        <v>28</v>
      </c>
      <c r="R574" s="45">
        <v>43586</v>
      </c>
      <c r="S574" s="45">
        <v>43586</v>
      </c>
      <c r="T574" s="44" t="s">
        <v>1484</v>
      </c>
      <c r="U574" s="50" t="s">
        <v>1497</v>
      </c>
      <c r="V574" s="51">
        <v>0.2</v>
      </c>
      <c r="W574" s="50">
        <f t="shared" si="48"/>
        <v>379.20049999999998</v>
      </c>
      <c r="X574" s="50">
        <v>761.71</v>
      </c>
      <c r="Y574" s="52" t="s">
        <v>1498</v>
      </c>
    </row>
    <row r="576" spans="2:25" x14ac:dyDescent="0.2">
      <c r="O576" s="14">
        <f>SUBTOTAL(9,O14:O574)</f>
        <v>22409673.659999996</v>
      </c>
      <c r="W576" s="57">
        <f t="shared" ref="W576:X576" si="50">SUBTOTAL(9,W14:W574)</f>
        <v>224046.52873333346</v>
      </c>
      <c r="X576" s="57">
        <f t="shared" si="50"/>
        <v>1253267.9950666674</v>
      </c>
    </row>
    <row r="588" spans="4:34" s="92" customFormat="1" ht="14.25" x14ac:dyDescent="0.2">
      <c r="I588" s="93"/>
      <c r="J588" s="93"/>
      <c r="K588" s="93"/>
      <c r="N588" s="94"/>
      <c r="O588" s="94"/>
      <c r="P588" s="94"/>
      <c r="Q588" s="94"/>
      <c r="R588" s="94"/>
      <c r="S588" s="94"/>
      <c r="T588" s="94"/>
      <c r="U588" s="94"/>
      <c r="V588" s="94"/>
      <c r="W588" s="94"/>
      <c r="X588" s="94"/>
      <c r="Y588" s="94"/>
      <c r="Z588" s="94"/>
      <c r="AA588" s="94"/>
      <c r="AB588" s="94"/>
      <c r="AC588" s="94"/>
    </row>
    <row r="589" spans="4:34" s="92" customFormat="1" x14ac:dyDescent="0.2"/>
    <row r="590" spans="4:34" s="92" customFormat="1" ht="15" x14ac:dyDescent="0.25">
      <c r="D590" s="105" t="s">
        <v>1510</v>
      </c>
      <c r="E590" s="105"/>
      <c r="F590" s="97"/>
      <c r="G590" s="97"/>
      <c r="H590" s="96" t="s">
        <v>1511</v>
      </c>
      <c r="I590" s="97"/>
      <c r="J590" s="97"/>
      <c r="K590" s="105" t="s">
        <v>1512</v>
      </c>
      <c r="L590" s="105"/>
      <c r="M590" s="97"/>
      <c r="N590" s="95"/>
      <c r="O590" s="105" t="s">
        <v>1513</v>
      </c>
      <c r="P590" s="105"/>
      <c r="Q590" s="105"/>
      <c r="R590" s="105"/>
      <c r="S590" s="97"/>
      <c r="T590" s="97"/>
      <c r="U590" s="105" t="s">
        <v>1514</v>
      </c>
      <c r="V590" s="105"/>
      <c r="W590" s="105"/>
      <c r="X590" s="97"/>
      <c r="Y590" s="97"/>
      <c r="Z590" s="97"/>
      <c r="AA590" s="97"/>
      <c r="AB590" s="95"/>
      <c r="AC590" s="95"/>
      <c r="AF590" s="97"/>
      <c r="AG590" s="97"/>
      <c r="AH590" s="97"/>
    </row>
    <row r="591" spans="4:34" s="92" customFormat="1" ht="15" x14ac:dyDescent="0.25">
      <c r="D591" s="105" t="s">
        <v>1515</v>
      </c>
      <c r="E591" s="105"/>
      <c r="F591" s="97"/>
      <c r="G591" s="97"/>
      <c r="H591" s="96" t="s">
        <v>1516</v>
      </c>
      <c r="I591" s="97"/>
      <c r="J591" s="97"/>
      <c r="K591" s="105" t="s">
        <v>1517</v>
      </c>
      <c r="L591" s="105"/>
      <c r="M591" s="97"/>
      <c r="N591" s="95"/>
      <c r="O591" s="105" t="s">
        <v>1518</v>
      </c>
      <c r="P591" s="105"/>
      <c r="Q591" s="105"/>
      <c r="R591" s="105"/>
      <c r="S591" s="97"/>
      <c r="T591" s="97"/>
      <c r="U591" s="105" t="s">
        <v>1519</v>
      </c>
      <c r="V591" s="105"/>
      <c r="W591" s="105"/>
      <c r="X591" s="97"/>
      <c r="Y591" s="97"/>
      <c r="Z591" s="97"/>
      <c r="AA591" s="97"/>
      <c r="AB591" s="95"/>
      <c r="AC591" s="95"/>
      <c r="AD591" s="95"/>
      <c r="AF591" s="97"/>
      <c r="AG591" s="97"/>
      <c r="AH591" s="97"/>
    </row>
  </sheetData>
  <autoFilter ref="B13:Y574" xr:uid="{9D7015B7-AF9C-4F99-BCC6-C4856F616B30}">
    <sortState xmlns:xlrd2="http://schemas.microsoft.com/office/spreadsheetml/2017/richdata2" ref="B15:Y574">
      <sortCondition ref="B13:B574"/>
    </sortState>
  </autoFilter>
  <mergeCells count="32">
    <mergeCell ref="D590:E590"/>
    <mergeCell ref="D591:E591"/>
    <mergeCell ref="K590:L590"/>
    <mergeCell ref="K591:L591"/>
    <mergeCell ref="O590:R590"/>
    <mergeCell ref="O591:R591"/>
    <mergeCell ref="U590:W590"/>
    <mergeCell ref="U591:W591"/>
    <mergeCell ref="N7:O7"/>
    <mergeCell ref="P2:R2"/>
    <mergeCell ref="S2:U2"/>
    <mergeCell ref="T12:T13"/>
    <mergeCell ref="L12:O12"/>
    <mergeCell ref="P12:R12"/>
    <mergeCell ref="S12:S13"/>
    <mergeCell ref="U12:X12"/>
    <mergeCell ref="B9:Y9"/>
    <mergeCell ref="C11:D11"/>
    <mergeCell ref="L11:O11"/>
    <mergeCell ref="P11:R11"/>
    <mergeCell ref="B12:B13"/>
    <mergeCell ref="C12:C13"/>
    <mergeCell ref="D12:D13"/>
    <mergeCell ref="E12:E13"/>
    <mergeCell ref="F12:F13"/>
    <mergeCell ref="Y12:Y13"/>
    <mergeCell ref="U11:X11"/>
    <mergeCell ref="G12:G13"/>
    <mergeCell ref="H12:H13"/>
    <mergeCell ref="I12:I13"/>
    <mergeCell ref="J12:J13"/>
    <mergeCell ref="K12:K13"/>
  </mergeCells>
  <printOptions horizontalCentered="1"/>
  <pageMargins left="0.43307086614173229" right="0.23622047244094491" top="0.74803149606299213" bottom="0.74803149606299213" header="0.31496062992125984" footer="0.31496062992125984"/>
  <pageSetup paperSize="5" scale="39" orientation="landscape" r:id="rId1"/>
  <colBreaks count="1" manualBreakCount="1">
    <brk id="2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INV MUE (2)</vt:lpstr>
      <vt:lpstr>'INV MUE (2)'!Área_de_impresión</vt:lpstr>
      <vt:lpstr>'INV MUE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PATY</cp:lastModifiedBy>
  <cp:lastPrinted>2019-07-26T17:54:17Z</cp:lastPrinted>
  <dcterms:created xsi:type="dcterms:W3CDTF">2019-07-25T22:39:13Z</dcterms:created>
  <dcterms:modified xsi:type="dcterms:W3CDTF">2020-09-02T18:55:36Z</dcterms:modified>
</cp:coreProperties>
</file>